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christinefriisjakobsen/Downloads/"/>
    </mc:Choice>
  </mc:AlternateContent>
  <bookViews>
    <workbookView xWindow="4800" yWindow="4800" windowWidth="29840" windowHeight="18440"/>
  </bookViews>
  <sheets>
    <sheet name="Menu" sheetId="23" r:id="rId1"/>
    <sheet name="1. Budget" sheetId="21" r:id="rId2"/>
    <sheet name="2. Faktiske Budget" sheetId="20" r:id="rId3"/>
    <sheet name="3. Budget vs Faktiske" sheetId="24" r:id="rId4"/>
    <sheet name="4. Grafer budget vs faktisk" sheetId="27" r:id="rId5"/>
    <sheet name="5. 1 udgiftsline" sheetId="31" r:id="rId6"/>
  </sheets>
  <definedNames>
    <definedName name="Hej">#REF!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21" l="1"/>
  <c r="E28" i="21"/>
  <c r="F28" i="21"/>
  <c r="G28" i="21"/>
  <c r="H28" i="21"/>
  <c r="I28" i="21"/>
  <c r="J28" i="21"/>
  <c r="K28" i="21"/>
  <c r="L28" i="21"/>
  <c r="M28" i="21"/>
  <c r="N28" i="21"/>
  <c r="C28" i="21"/>
  <c r="D29" i="21"/>
  <c r="E29" i="21"/>
  <c r="F29" i="21"/>
  <c r="G29" i="21"/>
  <c r="H29" i="21"/>
  <c r="I29" i="21"/>
  <c r="J29" i="21"/>
  <c r="K29" i="21"/>
  <c r="L29" i="21"/>
  <c r="M29" i="21"/>
  <c r="N29" i="21"/>
  <c r="C29" i="21"/>
  <c r="S24" i="24"/>
  <c r="B20" i="20"/>
  <c r="B8" i="20"/>
  <c r="B22" i="24"/>
  <c r="P21" i="24"/>
  <c r="F11" i="24"/>
  <c r="I11" i="24"/>
  <c r="L11" i="24"/>
  <c r="R11" i="24"/>
  <c r="U11" i="24"/>
  <c r="X11" i="24"/>
  <c r="AD11" i="24"/>
  <c r="AG11" i="24"/>
  <c r="AJ11" i="24"/>
  <c r="G13" i="24"/>
  <c r="M13" i="24"/>
  <c r="P13" i="24"/>
  <c r="V13" i="24"/>
  <c r="Y13" i="24"/>
  <c r="AB13" i="24"/>
  <c r="AE13" i="24"/>
  <c r="AK13" i="24"/>
  <c r="D13" i="24"/>
  <c r="J22" i="24"/>
  <c r="J18" i="24"/>
  <c r="D16" i="24"/>
  <c r="G11" i="24"/>
  <c r="C10" i="24"/>
  <c r="C12" i="24"/>
  <c r="C13" i="24"/>
  <c r="C15" i="24"/>
  <c r="C16" i="24"/>
  <c r="C17" i="24"/>
  <c r="C18" i="24"/>
  <c r="C19" i="24"/>
  <c r="C21" i="24"/>
  <c r="C22" i="24"/>
  <c r="C23" i="24"/>
  <c r="C25" i="24"/>
  <c r="C26" i="24"/>
  <c r="G22" i="24"/>
  <c r="G19" i="24"/>
  <c r="G21" i="24"/>
  <c r="M21" i="24"/>
  <c r="D18" i="24"/>
  <c r="D19" i="24"/>
  <c r="D20" i="24"/>
  <c r="D21" i="24"/>
  <c r="J25" i="24"/>
  <c r="P25" i="24"/>
  <c r="S25" i="24"/>
  <c r="V25" i="24"/>
  <c r="Y25" i="24"/>
  <c r="AB25" i="24"/>
  <c r="AH25" i="24"/>
  <c r="AK25" i="24"/>
  <c r="G24" i="24"/>
  <c r="J24" i="24"/>
  <c r="V24" i="24"/>
  <c r="Y24" i="24"/>
  <c r="CF30" i="31"/>
  <c r="AE24" i="24"/>
  <c r="AH24" i="24"/>
  <c r="CI30" i="31"/>
  <c r="G16" i="24"/>
  <c r="M16" i="24"/>
  <c r="P16" i="24"/>
  <c r="S16" i="24"/>
  <c r="V16" i="24"/>
  <c r="Y16" i="24"/>
  <c r="AB16" i="24"/>
  <c r="AE16" i="24"/>
  <c r="AK16" i="24"/>
  <c r="G15" i="24"/>
  <c r="M15" i="24"/>
  <c r="P15" i="24"/>
  <c r="S15" i="24"/>
  <c r="V15" i="24"/>
  <c r="Y15" i="24"/>
  <c r="AE15" i="24"/>
  <c r="CH28" i="31"/>
  <c r="AK15" i="24"/>
  <c r="S21" i="24"/>
  <c r="V21" i="24"/>
  <c r="Y21" i="24"/>
  <c r="CF27" i="31"/>
  <c r="AE21" i="24"/>
  <c r="AK21" i="24"/>
  <c r="G20" i="24"/>
  <c r="J20" i="24"/>
  <c r="M20" i="24"/>
  <c r="P20" i="24"/>
  <c r="S20" i="24"/>
  <c r="V20" i="24"/>
  <c r="Y20" i="24"/>
  <c r="AE20" i="24"/>
  <c r="CH26" i="31"/>
  <c r="AK20" i="24"/>
  <c r="M19" i="24"/>
  <c r="P19" i="24"/>
  <c r="S19" i="24"/>
  <c r="V19" i="24"/>
  <c r="Y19" i="24"/>
  <c r="AE19" i="24"/>
  <c r="AK19" i="24"/>
  <c r="G18" i="24"/>
  <c r="M18" i="24"/>
  <c r="P18" i="24"/>
  <c r="S18" i="24"/>
  <c r="V18" i="24"/>
  <c r="Y18" i="24"/>
  <c r="AE18" i="24"/>
  <c r="AK18" i="24"/>
  <c r="D14" i="24"/>
  <c r="G14" i="24"/>
  <c r="M14" i="24"/>
  <c r="P14" i="24"/>
  <c r="S14" i="24"/>
  <c r="V14" i="24"/>
  <c r="Y14" i="24"/>
  <c r="CF23" i="31"/>
  <c r="AE14" i="24"/>
  <c r="AK14" i="24"/>
  <c r="D17" i="24"/>
  <c r="G17" i="24"/>
  <c r="J17" i="24"/>
  <c r="M17" i="24"/>
  <c r="P17" i="24"/>
  <c r="S17" i="24"/>
  <c r="V17" i="24"/>
  <c r="Y17" i="24"/>
  <c r="AE17" i="24"/>
  <c r="CH22" i="31"/>
  <c r="AK17" i="24"/>
  <c r="P23" i="24"/>
  <c r="S23" i="24"/>
  <c r="V23" i="24"/>
  <c r="Y23" i="24"/>
  <c r="CF21" i="31"/>
  <c r="AE23" i="24"/>
  <c r="AK23" i="24"/>
  <c r="D26" i="24"/>
  <c r="G26" i="24"/>
  <c r="M26" i="24"/>
  <c r="P26" i="24"/>
  <c r="S26" i="24"/>
  <c r="V26" i="24"/>
  <c r="Y26" i="24"/>
  <c r="AE26" i="24"/>
  <c r="AK26" i="24"/>
  <c r="D12" i="24"/>
  <c r="G12" i="24"/>
  <c r="J12" i="24"/>
  <c r="M12" i="24"/>
  <c r="P12" i="24"/>
  <c r="S12" i="24"/>
  <c r="V12" i="24"/>
  <c r="Y12" i="24"/>
  <c r="AE12" i="24"/>
  <c r="AK12" i="24"/>
  <c r="D11" i="24"/>
  <c r="M11" i="24"/>
  <c r="P11" i="24"/>
  <c r="S11" i="24"/>
  <c r="V11" i="24"/>
  <c r="Y11" i="24"/>
  <c r="CF17" i="31"/>
  <c r="AE11" i="24"/>
  <c r="AK11" i="24"/>
  <c r="M22" i="24"/>
  <c r="P22" i="24"/>
  <c r="S22" i="24"/>
  <c r="V22" i="24"/>
  <c r="Y22" i="24"/>
  <c r="CF16" i="31"/>
  <c r="AE22" i="24"/>
  <c r="CH16" i="31"/>
  <c r="AK22" i="24"/>
  <c r="P10" i="24"/>
  <c r="D10" i="24"/>
  <c r="G10" i="24"/>
  <c r="J10" i="24"/>
  <c r="M10" i="24"/>
  <c r="S10" i="24"/>
  <c r="H15" i="27"/>
  <c r="Y10" i="24"/>
  <c r="CF15" i="31"/>
  <c r="AE10" i="24"/>
  <c r="CH15" i="31"/>
  <c r="AK10" i="24"/>
  <c r="AJ10" i="24"/>
  <c r="L10" i="24"/>
  <c r="O10" i="24"/>
  <c r="R10" i="24"/>
  <c r="X10" i="24"/>
  <c r="AA10" i="24"/>
  <c r="AD10" i="24"/>
  <c r="F15" i="24"/>
  <c r="I15" i="24"/>
  <c r="L15" i="24"/>
  <c r="O15" i="24"/>
  <c r="R15" i="24"/>
  <c r="U15" i="24"/>
  <c r="X15" i="24"/>
  <c r="AA15" i="24"/>
  <c r="AD15" i="24"/>
  <c r="AG15" i="24"/>
  <c r="AJ15" i="24"/>
  <c r="F23" i="24"/>
  <c r="I23" i="24"/>
  <c r="L23" i="24"/>
  <c r="O23" i="24"/>
  <c r="R23" i="24"/>
  <c r="U23" i="24"/>
  <c r="X23" i="24"/>
  <c r="AA23" i="24"/>
  <c r="AD23" i="24"/>
  <c r="AG23" i="24"/>
  <c r="AJ23" i="24"/>
  <c r="E28" i="20"/>
  <c r="M6" i="24"/>
  <c r="M29" i="24"/>
  <c r="P6" i="24"/>
  <c r="P29" i="24"/>
  <c r="H28" i="20"/>
  <c r="I28" i="20"/>
  <c r="I34" i="20"/>
  <c r="J28" i="20"/>
  <c r="J34" i="20"/>
  <c r="AB6" i="24"/>
  <c r="AB29" i="24"/>
  <c r="L28" i="20"/>
  <c r="L34" i="20"/>
  <c r="AH6" i="24"/>
  <c r="AH29" i="24"/>
  <c r="AK6" i="24"/>
  <c r="AK29" i="24"/>
  <c r="D6" i="24"/>
  <c r="D29" i="24"/>
  <c r="F6" i="24"/>
  <c r="F29" i="24"/>
  <c r="E27" i="21"/>
  <c r="F27" i="21"/>
  <c r="F35" i="21"/>
  <c r="G27" i="21"/>
  <c r="G35" i="21"/>
  <c r="H27" i="21"/>
  <c r="H35" i="21"/>
  <c r="U6" i="24"/>
  <c r="U29" i="24"/>
  <c r="X6" i="24"/>
  <c r="X29" i="24"/>
  <c r="AD6" i="24"/>
  <c r="AD29" i="24"/>
  <c r="AG6" i="24"/>
  <c r="AG29" i="24"/>
  <c r="N27" i="21"/>
  <c r="N35" i="21"/>
  <c r="C6" i="24"/>
  <c r="C29" i="24"/>
  <c r="I25" i="24"/>
  <c r="F25" i="24"/>
  <c r="L25" i="24"/>
  <c r="O25" i="24"/>
  <c r="R25" i="24"/>
  <c r="U25" i="24"/>
  <c r="X25" i="24"/>
  <c r="AA25" i="24"/>
  <c r="AD25" i="24"/>
  <c r="AG25" i="24"/>
  <c r="AJ25" i="24"/>
  <c r="F24" i="24"/>
  <c r="I24" i="24"/>
  <c r="L24" i="24"/>
  <c r="O24" i="24"/>
  <c r="R24" i="24"/>
  <c r="U24" i="24"/>
  <c r="X24" i="24"/>
  <c r="AA24" i="24"/>
  <c r="AD24" i="24"/>
  <c r="AG24" i="24"/>
  <c r="AJ24" i="24"/>
  <c r="F16" i="24"/>
  <c r="I16" i="24"/>
  <c r="L16" i="24"/>
  <c r="O16" i="24"/>
  <c r="R16" i="24"/>
  <c r="U16" i="24"/>
  <c r="X16" i="24"/>
  <c r="AA16" i="24"/>
  <c r="AG16" i="24"/>
  <c r="AJ16" i="24"/>
  <c r="F21" i="24"/>
  <c r="L21" i="24"/>
  <c r="O21" i="24"/>
  <c r="R21" i="24"/>
  <c r="U21" i="24"/>
  <c r="X21" i="24"/>
  <c r="AA21" i="24"/>
  <c r="AD21" i="24"/>
  <c r="AG21" i="24"/>
  <c r="AJ21" i="24"/>
  <c r="F20" i="24"/>
  <c r="I20" i="24"/>
  <c r="L20" i="24"/>
  <c r="O20" i="24"/>
  <c r="R20" i="24"/>
  <c r="U20" i="24"/>
  <c r="X20" i="24"/>
  <c r="AA20" i="24"/>
  <c r="AD20" i="24"/>
  <c r="AG20" i="24"/>
  <c r="AJ20" i="24"/>
  <c r="F19" i="24"/>
  <c r="I19" i="24"/>
  <c r="L19" i="24"/>
  <c r="O19" i="24"/>
  <c r="R19" i="24"/>
  <c r="U19" i="24"/>
  <c r="X19" i="24"/>
  <c r="AA19" i="24"/>
  <c r="AD19" i="24"/>
  <c r="AG19" i="24"/>
  <c r="AJ19" i="24"/>
  <c r="F18" i="24"/>
  <c r="I18" i="24"/>
  <c r="L18" i="24"/>
  <c r="O18" i="24"/>
  <c r="R18" i="24"/>
  <c r="U18" i="24"/>
  <c r="X18" i="24"/>
  <c r="AA18" i="24"/>
  <c r="AG18" i="24"/>
  <c r="AJ18" i="24"/>
  <c r="F14" i="24"/>
  <c r="I14" i="24"/>
  <c r="L14" i="24"/>
  <c r="O14" i="24"/>
  <c r="R14" i="24"/>
  <c r="U14" i="24"/>
  <c r="X14" i="24"/>
  <c r="AA14" i="24"/>
  <c r="AD14" i="24"/>
  <c r="AG14" i="24"/>
  <c r="AJ14" i="24"/>
  <c r="F17" i="24"/>
  <c r="I17" i="24"/>
  <c r="O17" i="24"/>
  <c r="R17" i="24"/>
  <c r="U17" i="24"/>
  <c r="AA17" i="24"/>
  <c r="AD17" i="24"/>
  <c r="AG17" i="24"/>
  <c r="F13" i="24"/>
  <c r="I13" i="24"/>
  <c r="L13" i="24"/>
  <c r="O13" i="24"/>
  <c r="R13" i="24"/>
  <c r="U13" i="24"/>
  <c r="X13" i="24"/>
  <c r="AA13" i="24"/>
  <c r="AD13" i="24"/>
  <c r="AG13" i="24"/>
  <c r="AJ13" i="24"/>
  <c r="F26" i="24"/>
  <c r="I26" i="24"/>
  <c r="L26" i="24"/>
  <c r="O26" i="24"/>
  <c r="R26" i="24"/>
  <c r="U26" i="24"/>
  <c r="X26" i="24"/>
  <c r="AA26" i="24"/>
  <c r="AD26" i="24"/>
  <c r="AG26" i="24"/>
  <c r="AJ26" i="24"/>
  <c r="F12" i="24"/>
  <c r="I12" i="24"/>
  <c r="L12" i="24"/>
  <c r="O12" i="24"/>
  <c r="R12" i="24"/>
  <c r="X12" i="24"/>
  <c r="AA12" i="24"/>
  <c r="AD12" i="24"/>
  <c r="AG12" i="24"/>
  <c r="AJ12" i="24"/>
  <c r="F22" i="24"/>
  <c r="I22" i="24"/>
  <c r="L22" i="24"/>
  <c r="O22" i="24"/>
  <c r="R22" i="24"/>
  <c r="U22" i="24"/>
  <c r="X22" i="24"/>
  <c r="AA22" i="24"/>
  <c r="AD22" i="24"/>
  <c r="AG22" i="24"/>
  <c r="AJ22" i="24"/>
  <c r="F10" i="24"/>
  <c r="B27" i="24"/>
  <c r="B10" i="24"/>
  <c r="D10" i="27"/>
  <c r="CG20" i="31"/>
  <c r="AR29" i="27"/>
  <c r="AQ27" i="27"/>
  <c r="BL33" i="27"/>
  <c r="BB33" i="27"/>
  <c r="AR33" i="27"/>
  <c r="AH33" i="27"/>
  <c r="X33" i="27"/>
  <c r="N33" i="27"/>
  <c r="D33" i="27"/>
  <c r="BL14" i="27"/>
  <c r="BB14" i="27"/>
  <c r="AR14" i="27"/>
  <c r="AH14" i="27"/>
  <c r="BL31" i="27"/>
  <c r="BB31" i="27"/>
  <c r="AR31" i="27"/>
  <c r="AH31" i="27"/>
  <c r="X31" i="27"/>
  <c r="N31" i="27"/>
  <c r="D31" i="27"/>
  <c r="BL12" i="27"/>
  <c r="BB12" i="27"/>
  <c r="AR12" i="27"/>
  <c r="AH12" i="27"/>
  <c r="X14" i="27"/>
  <c r="X12" i="27"/>
  <c r="N14" i="27"/>
  <c r="N12" i="27"/>
  <c r="D14" i="27"/>
  <c r="D12" i="27"/>
  <c r="AR34" i="27"/>
  <c r="BB34" i="27"/>
  <c r="X13" i="27"/>
  <c r="X34" i="27"/>
  <c r="X32" i="27"/>
  <c r="BL32" i="27"/>
  <c r="N15" i="27"/>
  <c r="BL34" i="27"/>
  <c r="D24" i="24"/>
  <c r="CG21" i="31"/>
  <c r="F28" i="20"/>
  <c r="F34" i="20"/>
  <c r="P24" i="24"/>
  <c r="BF32" i="27"/>
  <c r="D25" i="24"/>
  <c r="D23" i="24"/>
  <c r="G25" i="24"/>
  <c r="D15" i="24"/>
  <c r="J15" i="24"/>
  <c r="M25" i="24"/>
  <c r="BA10" i="31"/>
  <c r="AG10" i="31"/>
  <c r="W10" i="31"/>
  <c r="BF10" i="31"/>
  <c r="R10" i="31"/>
  <c r="AV10" i="31"/>
  <c r="AB10" i="31"/>
  <c r="H10" i="31"/>
  <c r="AQ10" i="31"/>
  <c r="C10" i="31"/>
  <c r="AL10" i="31"/>
  <c r="AV34" i="27"/>
  <c r="AB13" i="27"/>
  <c r="AB34" i="27"/>
  <c r="AL34" i="27"/>
  <c r="X15" i="27"/>
  <c r="AR15" i="27"/>
  <c r="N32" i="27"/>
  <c r="BP15" i="27"/>
  <c r="AH15" i="27"/>
  <c r="AH34" i="27"/>
  <c r="U12" i="24"/>
  <c r="O6" i="24"/>
  <c r="O29" i="24"/>
  <c r="AR32" i="27"/>
  <c r="D32" i="27"/>
  <c r="AH13" i="27"/>
  <c r="N34" i="27"/>
  <c r="BL15" i="27"/>
  <c r="BB32" i="27"/>
  <c r="BB15" i="27"/>
  <c r="C27" i="21"/>
  <c r="C35" i="21"/>
  <c r="BL13" i="27"/>
  <c r="BB13" i="27"/>
  <c r="H13" i="27"/>
  <c r="BP32" i="27"/>
  <c r="H34" i="27"/>
  <c r="AV15" i="27"/>
  <c r="R34" i="27"/>
  <c r="CI18" i="31"/>
  <c r="H32" i="27"/>
  <c r="BF15" i="27"/>
  <c r="AB15" i="27"/>
  <c r="L6" i="24"/>
  <c r="L29" i="24"/>
  <c r="I27" i="21"/>
  <c r="I35" i="21"/>
  <c r="AJ6" i="24"/>
  <c r="AJ29" i="24"/>
  <c r="M27" i="21"/>
  <c r="M35" i="21"/>
  <c r="I6" i="24"/>
  <c r="I29" i="24"/>
  <c r="L27" i="21"/>
  <c r="L35" i="21"/>
  <c r="D27" i="21"/>
  <c r="D35" i="21"/>
  <c r="R6" i="24"/>
  <c r="R29" i="24"/>
  <c r="O17" i="21"/>
  <c r="O23" i="21"/>
  <c r="K57" i="21"/>
  <c r="G25" i="21"/>
  <c r="O27" i="24"/>
  <c r="N25" i="21"/>
  <c r="AJ27" i="24"/>
  <c r="I57" i="21"/>
  <c r="O5" i="21"/>
  <c r="J25" i="21"/>
  <c r="X27" i="24"/>
  <c r="H57" i="21"/>
  <c r="O16" i="21"/>
  <c r="G57" i="21"/>
  <c r="O21" i="21"/>
  <c r="O20" i="21"/>
  <c r="J27" i="21"/>
  <c r="J35" i="21"/>
  <c r="O24" i="21"/>
  <c r="O14" i="21"/>
  <c r="C11" i="24"/>
  <c r="C30" i="24"/>
  <c r="C57" i="21"/>
  <c r="O9" i="21"/>
  <c r="AA11" i="24"/>
  <c r="AA30" i="24"/>
  <c r="E35" i="21"/>
  <c r="AG10" i="24"/>
  <c r="AG30" i="24"/>
  <c r="AG31" i="24"/>
  <c r="M57" i="21"/>
  <c r="M25" i="21"/>
  <c r="AG27" i="24"/>
  <c r="U10" i="24"/>
  <c r="I25" i="21"/>
  <c r="U27" i="24"/>
  <c r="J57" i="21"/>
  <c r="C14" i="24"/>
  <c r="O12" i="21"/>
  <c r="O11" i="24"/>
  <c r="I10" i="24"/>
  <c r="E57" i="21"/>
  <c r="E25" i="21"/>
  <c r="I27" i="24"/>
  <c r="O8" i="21"/>
  <c r="O13" i="21"/>
  <c r="K25" i="21"/>
  <c r="AA27" i="24"/>
  <c r="C25" i="21"/>
  <c r="AJ17" i="24"/>
  <c r="AJ30" i="24"/>
  <c r="X17" i="24"/>
  <c r="X30" i="24"/>
  <c r="X31" i="24"/>
  <c r="L17" i="24"/>
  <c r="D34" i="27"/>
  <c r="AD18" i="24"/>
  <c r="I21" i="24"/>
  <c r="AH32" i="27"/>
  <c r="AD16" i="24"/>
  <c r="K27" i="21"/>
  <c r="AA6" i="24"/>
  <c r="AA29" i="24"/>
  <c r="C24" i="24"/>
  <c r="O22" i="21"/>
  <c r="C20" i="24"/>
  <c r="O18" i="21"/>
  <c r="O10" i="21"/>
  <c r="O19" i="21"/>
  <c r="O15" i="21"/>
  <c r="D25" i="21"/>
  <c r="F27" i="24"/>
  <c r="F57" i="21"/>
  <c r="N57" i="21"/>
  <c r="L57" i="21"/>
  <c r="R30" i="24"/>
  <c r="O11" i="21"/>
  <c r="L25" i="21"/>
  <c r="AD27" i="24"/>
  <c r="H25" i="21"/>
  <c r="R27" i="24"/>
  <c r="F25" i="21"/>
  <c r="L27" i="24"/>
  <c r="D57" i="21"/>
  <c r="F30" i="24"/>
  <c r="F31" i="24"/>
  <c r="CI16" i="31"/>
  <c r="N28" i="20"/>
  <c r="N34" i="20"/>
  <c r="Y6" i="24"/>
  <c r="Y29" i="24"/>
  <c r="CI22" i="31"/>
  <c r="CG17" i="31"/>
  <c r="CF29" i="31"/>
  <c r="CI24" i="31"/>
  <c r="AE6" i="24"/>
  <c r="AE29" i="24"/>
  <c r="CI21" i="31"/>
  <c r="CG23" i="31"/>
  <c r="CG26" i="31"/>
  <c r="CG19" i="31"/>
  <c r="D22" i="24"/>
  <c r="G23" i="24"/>
  <c r="CG25" i="31"/>
  <c r="C28" i="20"/>
  <c r="C34" i="20"/>
  <c r="CH31" i="31"/>
  <c r="O5" i="20"/>
  <c r="M23" i="24"/>
  <c r="J29" i="20"/>
  <c r="J30" i="20"/>
  <c r="J36" i="20"/>
  <c r="CG24" i="31"/>
  <c r="CI25" i="31"/>
  <c r="CG30" i="31"/>
  <c r="CG15" i="31"/>
  <c r="CG18" i="31"/>
  <c r="CI27" i="31"/>
  <c r="CG28" i="31"/>
  <c r="CG29" i="31"/>
  <c r="K28" i="20"/>
  <c r="K34" i="20"/>
  <c r="CG22" i="31"/>
  <c r="CI28" i="31"/>
  <c r="CI19" i="31"/>
  <c r="CF20" i="31"/>
  <c r="CI31" i="31"/>
  <c r="O11" i="20"/>
  <c r="G28" i="20"/>
  <c r="G34" i="20"/>
  <c r="S6" i="24"/>
  <c r="S29" i="24"/>
  <c r="M25" i="20"/>
  <c r="AH27" i="24"/>
  <c r="B9" i="20"/>
  <c r="B11" i="24"/>
  <c r="J23" i="24"/>
  <c r="AB15" i="24"/>
  <c r="V6" i="24"/>
  <c r="V29" i="24"/>
  <c r="CI17" i="31"/>
  <c r="CI20" i="31"/>
  <c r="CI26" i="31"/>
  <c r="CH30" i="31"/>
  <c r="L25" i="20"/>
  <c r="AE27" i="24"/>
  <c r="M10" i="31"/>
  <c r="B21" i="20"/>
  <c r="B23" i="24"/>
  <c r="B16" i="20"/>
  <c r="B18" i="24"/>
  <c r="B12" i="20"/>
  <c r="B14" i="24"/>
  <c r="AH10" i="24"/>
  <c r="I29" i="20"/>
  <c r="I30" i="20"/>
  <c r="I36" i="20"/>
  <c r="V10" i="24"/>
  <c r="AB22" i="24"/>
  <c r="AH11" i="24"/>
  <c r="O9" i="20"/>
  <c r="J11" i="24"/>
  <c r="R13" i="27"/>
  <c r="O15" i="20"/>
  <c r="AB17" i="24"/>
  <c r="AH14" i="24"/>
  <c r="R32" i="27"/>
  <c r="J14" i="24"/>
  <c r="AV13" i="27"/>
  <c r="AH20" i="24"/>
  <c r="AB21" i="24"/>
  <c r="AH16" i="24"/>
  <c r="AH13" i="24"/>
  <c r="BF13" i="27"/>
  <c r="J13" i="24"/>
  <c r="AL13" i="27"/>
  <c r="B24" i="20"/>
  <c r="B26" i="24"/>
  <c r="I25" i="20"/>
  <c r="V27" i="24"/>
  <c r="B24" i="24"/>
  <c r="B22" i="20"/>
  <c r="B17" i="20"/>
  <c r="B19" i="24"/>
  <c r="AH12" i="24"/>
  <c r="AH23" i="24"/>
  <c r="AH18" i="24"/>
  <c r="AB19" i="24"/>
  <c r="J6" i="24"/>
  <c r="J29" i="24"/>
  <c r="M28" i="20"/>
  <c r="CI15" i="31"/>
  <c r="CG16" i="31"/>
  <c r="CH18" i="31"/>
  <c r="CH21" i="31"/>
  <c r="K25" i="20"/>
  <c r="AB27" i="24"/>
  <c r="B21" i="24"/>
  <c r="B19" i="20"/>
  <c r="B17" i="24"/>
  <c r="B15" i="20"/>
  <c r="B12" i="24"/>
  <c r="B10" i="20"/>
  <c r="O10" i="20"/>
  <c r="AB12" i="24"/>
  <c r="AH26" i="24"/>
  <c r="O24" i="20"/>
  <c r="J26" i="24"/>
  <c r="AB23" i="24"/>
  <c r="O16" i="20"/>
  <c r="AB18" i="24"/>
  <c r="AH19" i="24"/>
  <c r="O17" i="20"/>
  <c r="J19" i="24"/>
  <c r="AH15" i="24"/>
  <c r="AB24" i="24"/>
  <c r="M24" i="24"/>
  <c r="BF34" i="27"/>
  <c r="B13" i="20"/>
  <c r="B15" i="24"/>
  <c r="AB26" i="24"/>
  <c r="N29" i="20"/>
  <c r="CF19" i="31"/>
  <c r="CI23" i="31"/>
  <c r="CH24" i="31"/>
  <c r="CF25" i="31"/>
  <c r="CG27" i="31"/>
  <c r="CI29" i="31"/>
  <c r="CF31" i="31"/>
  <c r="N25" i="20"/>
  <c r="AK27" i="24"/>
  <c r="Y30" i="24"/>
  <c r="J25" i="20"/>
  <c r="Y27" i="24"/>
  <c r="B25" i="24"/>
  <c r="B23" i="20"/>
  <c r="B20" i="24"/>
  <c r="B18" i="20"/>
  <c r="B16" i="24"/>
  <c r="B14" i="20"/>
  <c r="B13" i="24"/>
  <c r="B11" i="20"/>
  <c r="AB10" i="24"/>
  <c r="AH22" i="24"/>
  <c r="AB11" i="24"/>
  <c r="AH17" i="24"/>
  <c r="AB14" i="24"/>
  <c r="O18" i="20"/>
  <c r="AB20" i="24"/>
  <c r="AH21" i="24"/>
  <c r="O19" i="20"/>
  <c r="J21" i="24"/>
  <c r="AL32" i="27"/>
  <c r="AK24" i="24"/>
  <c r="CG31" i="31"/>
  <c r="AE25" i="24"/>
  <c r="H25" i="20"/>
  <c r="S27" i="24"/>
  <c r="S13" i="24"/>
  <c r="S30" i="24"/>
  <c r="D15" i="27"/>
  <c r="E34" i="20"/>
  <c r="H34" i="20"/>
  <c r="R15" i="27"/>
  <c r="H29" i="20"/>
  <c r="H30" i="20"/>
  <c r="H36" i="20"/>
  <c r="CH19" i="31"/>
  <c r="CH20" i="31"/>
  <c r="CF22" i="31"/>
  <c r="CF24" i="31"/>
  <c r="CH27" i="31"/>
  <c r="AV32" i="27"/>
  <c r="BP34" i="27"/>
  <c r="K29" i="20"/>
  <c r="L29" i="20"/>
  <c r="M29" i="20"/>
  <c r="CH25" i="31"/>
  <c r="AB32" i="27"/>
  <c r="CF28" i="31"/>
  <c r="CH29" i="31"/>
  <c r="O8" i="20"/>
  <c r="O12" i="20"/>
  <c r="CH17" i="31"/>
  <c r="CF18" i="31"/>
  <c r="CH23" i="31"/>
  <c r="CF26" i="31"/>
  <c r="AR13" i="27"/>
  <c r="C8" i="27"/>
  <c r="AJ31" i="24"/>
  <c r="AD30" i="24"/>
  <c r="AD31" i="24"/>
  <c r="U30" i="24"/>
  <c r="U31" i="24"/>
  <c r="G25" i="20"/>
  <c r="P27" i="24"/>
  <c r="E29" i="20"/>
  <c r="O23" i="20"/>
  <c r="CJ31" i="31"/>
  <c r="G29" i="20"/>
  <c r="O22" i="20"/>
  <c r="P30" i="24"/>
  <c r="P31" i="24"/>
  <c r="H9" i="31"/>
  <c r="M30" i="24"/>
  <c r="M31" i="24"/>
  <c r="O30" i="24"/>
  <c r="O31" i="24"/>
  <c r="N13" i="27"/>
  <c r="CJ22" i="31"/>
  <c r="N30" i="20"/>
  <c r="N36" i="20"/>
  <c r="K30" i="20"/>
  <c r="K36" i="20"/>
  <c r="AL15" i="27"/>
  <c r="L30" i="21"/>
  <c r="L37" i="21"/>
  <c r="N30" i="21"/>
  <c r="N37" i="21"/>
  <c r="E30" i="21"/>
  <c r="E37" i="21"/>
  <c r="R31" i="24"/>
  <c r="J30" i="21"/>
  <c r="J37" i="21"/>
  <c r="C31" i="24"/>
  <c r="D30" i="21"/>
  <c r="D37" i="21"/>
  <c r="AA31" i="24"/>
  <c r="H30" i="21"/>
  <c r="H38" i="21"/>
  <c r="L30" i="24"/>
  <c r="L31" i="24"/>
  <c r="G30" i="21"/>
  <c r="G38" i="21"/>
  <c r="F30" i="21"/>
  <c r="F38" i="21"/>
  <c r="O28" i="21"/>
  <c r="C27" i="24"/>
  <c r="D34" i="21"/>
  <c r="E34" i="21"/>
  <c r="F34" i="21"/>
  <c r="G34" i="21"/>
  <c r="H34" i="21"/>
  <c r="I34" i="21"/>
  <c r="J34" i="21"/>
  <c r="K34" i="21"/>
  <c r="L34" i="21"/>
  <c r="M34" i="21"/>
  <c r="N34" i="21"/>
  <c r="D36" i="21"/>
  <c r="E36" i="21"/>
  <c r="F36" i="21"/>
  <c r="G36" i="21"/>
  <c r="H36" i="21"/>
  <c r="I36" i="21"/>
  <c r="J36" i="21"/>
  <c r="K36" i="21"/>
  <c r="L36" i="21"/>
  <c r="M36" i="21"/>
  <c r="N36" i="21"/>
  <c r="K35" i="21"/>
  <c r="K30" i="21"/>
  <c r="O27" i="21"/>
  <c r="I30" i="21"/>
  <c r="M30" i="21"/>
  <c r="O25" i="21"/>
  <c r="I30" i="24"/>
  <c r="I31" i="24"/>
  <c r="D13" i="27"/>
  <c r="C30" i="21"/>
  <c r="C32" i="21"/>
  <c r="O29" i="21"/>
  <c r="C36" i="21"/>
  <c r="O57" i="21"/>
  <c r="J16" i="24"/>
  <c r="BP13" i="27"/>
  <c r="Y31" i="24"/>
  <c r="E25" i="20"/>
  <c r="J27" i="24"/>
  <c r="O14" i="20"/>
  <c r="O20" i="20"/>
  <c r="CJ16" i="31"/>
  <c r="CJ18" i="31"/>
  <c r="F25" i="20"/>
  <c r="M27" i="24"/>
  <c r="F29" i="20"/>
  <c r="CJ27" i="31"/>
  <c r="D30" i="24"/>
  <c r="D31" i="24"/>
  <c r="C29" i="20"/>
  <c r="C35" i="20"/>
  <c r="D29" i="20"/>
  <c r="D33" i="20"/>
  <c r="C25" i="20"/>
  <c r="D27" i="24"/>
  <c r="D25" i="20"/>
  <c r="G27" i="24"/>
  <c r="O21" i="20"/>
  <c r="O13" i="20"/>
  <c r="D28" i="20"/>
  <c r="D34" i="20"/>
  <c r="G6" i="24"/>
  <c r="G29" i="24"/>
  <c r="CJ25" i="31"/>
  <c r="CJ17" i="31"/>
  <c r="R9" i="31"/>
  <c r="BF9" i="31"/>
  <c r="CJ20" i="31"/>
  <c r="CJ26" i="31"/>
  <c r="AL9" i="31"/>
  <c r="G30" i="24"/>
  <c r="BA9" i="31"/>
  <c r="S31" i="24"/>
  <c r="N10" i="27"/>
  <c r="M8" i="27"/>
  <c r="M34" i="20"/>
  <c r="M9" i="31"/>
  <c r="AQ9" i="31"/>
  <c r="D29" i="27"/>
  <c r="C27" i="27"/>
  <c r="BB29" i="27"/>
  <c r="BA27" i="27"/>
  <c r="AV9" i="31"/>
  <c r="AG9" i="31"/>
  <c r="AB30" i="24"/>
  <c r="AB31" i="24"/>
  <c r="AR10" i="27"/>
  <c r="AQ8" i="27"/>
  <c r="CJ19" i="31"/>
  <c r="M30" i="20"/>
  <c r="M36" i="20"/>
  <c r="AB9" i="31"/>
  <c r="C9" i="31"/>
  <c r="AH10" i="27"/>
  <c r="AG8" i="27"/>
  <c r="X29" i="27"/>
  <c r="W27" i="27"/>
  <c r="V30" i="24"/>
  <c r="V31" i="24"/>
  <c r="M27" i="27"/>
  <c r="N29" i="27"/>
  <c r="AE30" i="24"/>
  <c r="AE31" i="24"/>
  <c r="AH30" i="24"/>
  <c r="AH31" i="24"/>
  <c r="BK8" i="27"/>
  <c r="BL10" i="27"/>
  <c r="BK27" i="27"/>
  <c r="BL29" i="27"/>
  <c r="CJ24" i="31"/>
  <c r="W9" i="31"/>
  <c r="AK30" i="24"/>
  <c r="AK31" i="24"/>
  <c r="BB10" i="27"/>
  <c r="BA8" i="27"/>
  <c r="W8" i="27"/>
  <c r="X10" i="27"/>
  <c r="AH29" i="27"/>
  <c r="AG27" i="27"/>
  <c r="CJ15" i="31"/>
  <c r="CJ23" i="31"/>
  <c r="L30" i="20"/>
  <c r="L36" i="20"/>
  <c r="E38" i="21"/>
  <c r="E33" i="20"/>
  <c r="F33" i="20"/>
  <c r="G33" i="20"/>
  <c r="H33" i="20"/>
  <c r="I33" i="20"/>
  <c r="J33" i="20"/>
  <c r="K33" i="20"/>
  <c r="L33" i="20"/>
  <c r="M33" i="20"/>
  <c r="N33" i="20"/>
  <c r="E30" i="20"/>
  <c r="E36" i="20"/>
  <c r="CJ30" i="31"/>
  <c r="G30" i="20"/>
  <c r="G36" i="20"/>
  <c r="J30" i="24"/>
  <c r="J31" i="24"/>
  <c r="D32" i="21"/>
  <c r="E32" i="21"/>
  <c r="F32" i="21"/>
  <c r="G32" i="21"/>
  <c r="H32" i="21"/>
  <c r="I32" i="21"/>
  <c r="J32" i="21"/>
  <c r="K32" i="21"/>
  <c r="L32" i="21"/>
  <c r="M32" i="21"/>
  <c r="N32" i="21"/>
  <c r="G31" i="24"/>
  <c r="N38" i="21"/>
  <c r="L38" i="21"/>
  <c r="H37" i="21"/>
  <c r="D38" i="21"/>
  <c r="J38" i="21"/>
  <c r="F37" i="21"/>
  <c r="G37" i="21"/>
  <c r="C38" i="21"/>
  <c r="C37" i="21"/>
  <c r="O30" i="21"/>
  <c r="M37" i="21"/>
  <c r="M38" i="21"/>
  <c r="I38" i="21"/>
  <c r="I37" i="21"/>
  <c r="K37" i="21"/>
  <c r="K38" i="21"/>
  <c r="CJ29" i="31"/>
  <c r="O28" i="20"/>
  <c r="F30" i="20"/>
  <c r="F36" i="20"/>
  <c r="C30" i="20"/>
  <c r="C31" i="20"/>
  <c r="CJ21" i="31"/>
  <c r="O25" i="20"/>
  <c r="O29" i="20"/>
  <c r="CJ28" i="31"/>
  <c r="D35" i="20"/>
  <c r="E35" i="20"/>
  <c r="F35" i="20"/>
  <c r="G35" i="20"/>
  <c r="H35" i="20"/>
  <c r="I35" i="20"/>
  <c r="J35" i="20"/>
  <c r="K35" i="20"/>
  <c r="L35" i="20"/>
  <c r="M35" i="20"/>
  <c r="N35" i="20"/>
  <c r="D30" i="20"/>
  <c r="D36" i="20"/>
  <c r="C36" i="20"/>
  <c r="D31" i="20"/>
  <c r="E31" i="20"/>
  <c r="F31" i="20"/>
  <c r="G31" i="20"/>
  <c r="H31" i="20"/>
  <c r="I31" i="20"/>
  <c r="J31" i="20"/>
  <c r="K31" i="20"/>
  <c r="L31" i="20"/>
  <c r="M31" i="20"/>
  <c r="N31" i="20"/>
  <c r="O30" i="20"/>
</calcChain>
</file>

<file path=xl/comments1.xml><?xml version="1.0" encoding="utf-8"?>
<comments xmlns="http://schemas.openxmlformats.org/spreadsheetml/2006/main">
  <authors>
    <author>HK</author>
  </authors>
  <commentList>
    <comment ref="O30" authorId="0">
      <text>
        <r>
          <rPr>
            <b/>
            <sz val="8"/>
            <color indexed="8"/>
            <rFont val="Tahoma"/>
            <family val="2"/>
          </rPr>
          <t>Oliver Storm:
Dette er det gennemsnitlige rådighedsbeløb per måned.</t>
        </r>
      </text>
    </comment>
  </commentList>
</comments>
</file>

<file path=xl/sharedStrings.xml><?xml version="1.0" encoding="utf-8"?>
<sst xmlns="http://schemas.openxmlformats.org/spreadsheetml/2006/main" count="237" uniqueCount="64">
  <si>
    <t>Jan</t>
  </si>
  <si>
    <t>Feb.</t>
  </si>
  <si>
    <t>Mar.</t>
  </si>
  <si>
    <t>Apr.</t>
  </si>
  <si>
    <t>Maj</t>
  </si>
  <si>
    <t>Jun.</t>
  </si>
  <si>
    <t>Jul.</t>
  </si>
  <si>
    <t>Aug.</t>
  </si>
  <si>
    <t>Sep.</t>
  </si>
  <si>
    <t>Okt.</t>
  </si>
  <si>
    <t xml:space="preserve">Nov. </t>
  </si>
  <si>
    <t>Dec.</t>
  </si>
  <si>
    <t>INDTÆGTER:</t>
  </si>
  <si>
    <t>UDGIFTER:</t>
  </si>
  <si>
    <t>Total</t>
  </si>
  <si>
    <t>Select</t>
  </si>
  <si>
    <t>Domæne</t>
  </si>
  <si>
    <t>Rejse udgifter</t>
  </si>
  <si>
    <t>Indtægt i alt</t>
  </si>
  <si>
    <t>Telefon &amp; Internet</t>
  </si>
  <si>
    <t>Forsikring</t>
  </si>
  <si>
    <t>Kontor artikler</t>
  </si>
  <si>
    <t>Regnskab assistance</t>
  </si>
  <si>
    <t>Abonnementer</t>
  </si>
  <si>
    <t>INDTJENING:</t>
  </si>
  <si>
    <t>Løn</t>
  </si>
  <si>
    <t>Andre løn udgifter</t>
  </si>
  <si>
    <t>Marketing</t>
  </si>
  <si>
    <t>Faktiske</t>
  </si>
  <si>
    <t>Budget</t>
  </si>
  <si>
    <t>TOTAL</t>
  </si>
  <si>
    <t>Jan.</t>
  </si>
  <si>
    <t>Måned 1</t>
  </si>
  <si>
    <t>Måned 2</t>
  </si>
  <si>
    <t>Grafer</t>
  </si>
  <si>
    <t>Nov.</t>
  </si>
  <si>
    <t>Omsætning</t>
  </si>
  <si>
    <t xml:space="preserve">Udgifter </t>
  </si>
  <si>
    <t>Overforbrug</t>
  </si>
  <si>
    <t>Bank</t>
  </si>
  <si>
    <t>Feb</t>
  </si>
  <si>
    <t>Udgifter</t>
  </si>
  <si>
    <t>Fremmed assistance</t>
  </si>
  <si>
    <t>Direkte omk.</t>
  </si>
  <si>
    <t>Andre udgifter</t>
  </si>
  <si>
    <t>Personale omk.</t>
  </si>
  <si>
    <t>Porto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</si>
  <si>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</si>
  <si>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</si>
  <si>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</si>
  <si>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</si>
  <si>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</si>
  <si>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</si>
  <si>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</si>
  <si>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</si>
  <si>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</si>
  <si>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Graf oversigt over 1 udgiftslinje</t>
  </si>
  <si>
    <t>Husleje &amp; rengøring</t>
  </si>
  <si>
    <t>FAST UDGIFTER</t>
  </si>
  <si>
    <t>VARIABLE UDGIFT.</t>
  </si>
  <si>
    <t>LIKIVIDITET:</t>
  </si>
  <si>
    <t>Faktiske indtægter og udgifter</t>
  </si>
  <si>
    <t>Faktiske vs. Budget</t>
  </si>
  <si>
    <t>Danmarks letteste regnskabsprogram - www.billy.dk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</si>
</sst>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#,##0_ ;\-#,##0\ "/>
    <numFmt numFmtId="167" formatCode="[$-406]mmmm\ 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8"/>
      <color indexed="8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6B6B6B"/>
      <name val="Cambria"/>
      <family val="1"/>
      <scheme val="major"/>
    </font>
    <font>
      <b/>
      <sz val="12"/>
      <color rgb="FF7F7F7F"/>
      <name val="Cambria"/>
      <family val="1"/>
      <scheme val="major"/>
    </font>
    <font>
      <b/>
      <sz val="18"/>
      <color rgb="FF6B6B6B"/>
      <name val="Cambria"/>
      <family val="1"/>
      <scheme val="major"/>
    </font>
    <font>
      <sz val="10"/>
      <color indexed="8"/>
      <name val="Calibri"/>
      <family val="2"/>
      <scheme val="minor"/>
    </font>
    <font>
      <sz val="10"/>
      <color rgb="FFD3E2F5"/>
      <name val="Arial"/>
      <family val="2"/>
    </font>
    <font>
      <sz val="11"/>
      <name val="Calibri"/>
      <family val="2"/>
      <scheme val="minor"/>
    </font>
    <font>
      <sz val="11"/>
      <color rgb="FFD3E2F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B6B6B"/>
      <name val="Cambria"/>
      <family val="1"/>
      <scheme val="major"/>
    </font>
    <font>
      <i/>
      <sz val="10"/>
      <color rgb="FFD3E2F5"/>
      <name val="Arial"/>
      <family val="2"/>
    </font>
    <font>
      <b/>
      <sz val="12"/>
      <color rgb="FFD3E2F5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mbria"/>
      <family val="1"/>
      <scheme val="major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color rgb="FF5FADEC"/>
      <name val="Calibri"/>
      <family val="2"/>
      <scheme val="minor"/>
    </font>
    <font>
      <sz val="10"/>
      <color rgb="FF5FADEC"/>
      <name val="Arial"/>
      <family val="2"/>
    </font>
    <font>
      <b/>
      <sz val="26"/>
      <color theme="0"/>
      <name val="Cambria"/>
      <family val="1"/>
      <scheme val="major"/>
    </font>
    <font>
      <sz val="48"/>
      <color theme="0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rgb="FFC4E6BC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ADEC"/>
        <bgColor indexed="64"/>
      </patternFill>
    </fill>
    <fill>
      <patternFill patternType="solid">
        <fgColor rgb="FF5FADEC"/>
        <bgColor indexed="31"/>
      </patternFill>
    </fill>
    <fill>
      <patternFill patternType="solid">
        <fgColor rgb="FF5FADEC"/>
        <bgColor indexed="23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3" fillId="7" borderId="1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/>
    </xf>
    <xf numFmtId="0" fontId="2" fillId="5" borderId="1" xfId="0" applyFont="1" applyFill="1" applyBorder="1" applyProtection="1"/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5" borderId="16" xfId="0" applyFont="1" applyFill="1" applyBorder="1" applyAlignment="1" applyProtection="1">
      <alignment horizontal="left"/>
    </xf>
    <xf numFmtId="3" fontId="5" fillId="10" borderId="1" xfId="0" applyNumberFormat="1" applyFont="1" applyFill="1" applyBorder="1" applyAlignment="1" applyProtection="1">
      <alignment horizontal="right"/>
    </xf>
    <xf numFmtId="0" fontId="5" fillId="10" borderId="1" xfId="0" applyFont="1" applyFill="1" applyBorder="1" applyAlignment="1" applyProtection="1">
      <alignment horizontal="left"/>
    </xf>
    <xf numFmtId="3" fontId="5" fillId="10" borderId="1" xfId="0" applyNumberFormat="1" applyFont="1" applyFill="1" applyBorder="1" applyProtection="1"/>
    <xf numFmtId="3" fontId="6" fillId="9" borderId="1" xfId="0" applyNumberFormat="1" applyFont="1" applyFill="1" applyBorder="1" applyProtection="1"/>
    <xf numFmtId="165" fontId="5" fillId="10" borderId="16" xfId="1" applyNumberFormat="1" applyFont="1" applyFill="1" applyBorder="1" applyAlignment="1" applyProtection="1">
      <alignment horizontal="center"/>
    </xf>
    <xf numFmtId="3" fontId="5" fillId="10" borderId="1" xfId="0" applyNumberFormat="1" applyFont="1" applyFill="1" applyBorder="1" applyAlignment="1" applyProtection="1"/>
    <xf numFmtId="3" fontId="6" fillId="9" borderId="1" xfId="0" applyNumberFormat="1" applyFont="1" applyFill="1" applyBorder="1" applyAlignment="1" applyProtection="1"/>
    <xf numFmtId="0" fontId="2" fillId="7" borderId="1" xfId="0" applyFont="1" applyFill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left"/>
    </xf>
    <xf numFmtId="3" fontId="3" fillId="10" borderId="1" xfId="0" applyNumberFormat="1" applyFont="1" applyFill="1" applyBorder="1" applyProtection="1"/>
    <xf numFmtId="3" fontId="6" fillId="10" borderId="1" xfId="0" applyNumberFormat="1" applyFont="1" applyFill="1" applyBorder="1" applyAlignment="1" applyProtection="1">
      <alignment horizontal="right"/>
    </xf>
    <xf numFmtId="3" fontId="4" fillId="10" borderId="1" xfId="0" applyNumberFormat="1" applyFont="1" applyFill="1" applyBorder="1" applyAlignment="1" applyProtection="1">
      <alignment horizontal="right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3" fontId="5" fillId="10" borderId="19" xfId="0" applyNumberFormat="1" applyFont="1" applyFill="1" applyBorder="1" applyProtection="1"/>
    <xf numFmtId="164" fontId="5" fillId="10" borderId="1" xfId="1" applyFont="1" applyFill="1" applyBorder="1" applyAlignment="1" applyProtection="1">
      <alignment horizontal="right"/>
    </xf>
    <xf numFmtId="165" fontId="5" fillId="10" borderId="1" xfId="1" applyNumberFormat="1" applyFont="1" applyFill="1" applyBorder="1" applyAlignment="1" applyProtection="1">
      <alignment horizontal="center"/>
    </xf>
    <xf numFmtId="0" fontId="0" fillId="4" borderId="1" xfId="0" applyFill="1" applyBorder="1"/>
    <xf numFmtId="0" fontId="0" fillId="6" borderId="1" xfId="0" applyFill="1" applyBorder="1"/>
    <xf numFmtId="164" fontId="3" fillId="10" borderId="1" xfId="1" applyFont="1" applyFill="1" applyBorder="1" applyProtection="1"/>
    <xf numFmtId="165" fontId="5" fillId="10" borderId="1" xfId="1" applyNumberFormat="1" applyFont="1" applyFill="1" applyBorder="1" applyProtection="1"/>
    <xf numFmtId="165" fontId="5" fillId="10" borderId="1" xfId="1" applyNumberFormat="1" applyFont="1" applyFill="1" applyBorder="1" applyAlignment="1" applyProtection="1">
      <alignment horizontal="right"/>
    </xf>
    <xf numFmtId="165" fontId="5" fillId="3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5" fontId="0" fillId="6" borderId="1" xfId="0" applyNumberFormat="1" applyFill="1" applyBorder="1"/>
    <xf numFmtId="165" fontId="0" fillId="4" borderId="1" xfId="0" applyNumberFormat="1" applyFill="1" applyBorder="1"/>
    <xf numFmtId="165" fontId="6" fillId="9" borderId="1" xfId="1" applyNumberFormat="1" applyFont="1" applyFill="1" applyBorder="1" applyProtection="1"/>
    <xf numFmtId="165" fontId="0" fillId="6" borderId="1" xfId="1" applyNumberFormat="1" applyFont="1" applyFill="1" applyBorder="1"/>
    <xf numFmtId="0" fontId="5" fillId="0" borderId="1" xfId="0" applyFont="1" applyFill="1" applyBorder="1" applyProtection="1"/>
    <xf numFmtId="164" fontId="5" fillId="10" borderId="1" xfId="1" applyFont="1" applyFill="1" applyBorder="1" applyProtection="1"/>
    <xf numFmtId="0" fontId="3" fillId="7" borderId="18" xfId="0" applyFont="1" applyFill="1" applyBorder="1" applyAlignment="1" applyProtection="1">
      <alignment horizontal="center"/>
    </xf>
    <xf numFmtId="0" fontId="3" fillId="7" borderId="19" xfId="0" applyFont="1" applyFill="1" applyBorder="1" applyAlignment="1" applyProtection="1">
      <alignment horizontal="center"/>
    </xf>
    <xf numFmtId="3" fontId="5" fillId="10" borderId="18" xfId="0" applyNumberFormat="1" applyFont="1" applyFill="1" applyBorder="1" applyAlignment="1" applyProtection="1"/>
    <xf numFmtId="3" fontId="5" fillId="10" borderId="18" xfId="0" applyNumberFormat="1" applyFont="1" applyFill="1" applyBorder="1" applyAlignment="1" applyProtection="1">
      <alignment horizontal="right"/>
    </xf>
    <xf numFmtId="3" fontId="3" fillId="10" borderId="18" xfId="0" applyNumberFormat="1" applyFont="1" applyFill="1" applyBorder="1" applyProtection="1"/>
    <xf numFmtId="3" fontId="5" fillId="10" borderId="19" xfId="0" applyNumberFormat="1" applyFont="1" applyFill="1" applyBorder="1" applyAlignment="1" applyProtection="1"/>
    <xf numFmtId="3" fontId="5" fillId="10" borderId="19" xfId="0" applyNumberFormat="1" applyFont="1" applyFill="1" applyBorder="1" applyAlignment="1" applyProtection="1">
      <alignment horizontal="right"/>
    </xf>
    <xf numFmtId="3" fontId="3" fillId="10" borderId="19" xfId="0" applyNumberFormat="1" applyFont="1" applyFill="1" applyBorder="1" applyProtection="1"/>
    <xf numFmtId="0" fontId="3" fillId="7" borderId="1" xfId="0" applyFont="1" applyFill="1" applyBorder="1" applyAlignment="1" applyProtection="1">
      <alignment horizontal="center"/>
    </xf>
    <xf numFmtId="165" fontId="5" fillId="10" borderId="18" xfId="0" applyNumberFormat="1" applyFont="1" applyFill="1" applyBorder="1" applyAlignment="1" applyProtection="1">
      <alignment horizontal="center"/>
    </xf>
    <xf numFmtId="165" fontId="5" fillId="10" borderId="1" xfId="0" applyNumberFormat="1" applyFont="1" applyFill="1" applyBorder="1" applyAlignment="1" applyProtection="1">
      <alignment horizontal="center"/>
    </xf>
    <xf numFmtId="165" fontId="19" fillId="6" borderId="1" xfId="0" applyNumberFormat="1" applyFont="1" applyFill="1" applyBorder="1"/>
    <xf numFmtId="0" fontId="19" fillId="6" borderId="1" xfId="0" applyFont="1" applyFill="1" applyBorder="1"/>
    <xf numFmtId="3" fontId="0" fillId="6" borderId="1" xfId="0" applyNumberFormat="1" applyFill="1" applyBorder="1"/>
    <xf numFmtId="0" fontId="0" fillId="11" borderId="1" xfId="0" applyFill="1" applyBorder="1"/>
    <xf numFmtId="165" fontId="0" fillId="11" borderId="1" xfId="0" applyNumberFormat="1" applyFill="1" applyBorder="1"/>
    <xf numFmtId="0" fontId="0" fillId="12" borderId="0" xfId="0" applyFill="1"/>
    <xf numFmtId="0" fontId="0" fillId="12" borderId="0" xfId="0" applyFill="1" applyBorder="1"/>
    <xf numFmtId="0" fontId="0" fillId="13" borderId="0" xfId="0" applyFill="1" applyProtection="1"/>
    <xf numFmtId="0" fontId="0" fillId="13" borderId="0" xfId="0" applyFill="1" applyBorder="1" applyProtection="1"/>
    <xf numFmtId="0" fontId="5" fillId="14" borderId="17" xfId="0" applyFont="1" applyFill="1" applyBorder="1" applyAlignment="1" applyProtection="1">
      <alignment horizontal="left"/>
    </xf>
    <xf numFmtId="4" fontId="5" fillId="14" borderId="17" xfId="0" applyNumberFormat="1" applyFont="1" applyFill="1" applyBorder="1" applyProtection="1"/>
    <xf numFmtId="4" fontId="6" fillId="13" borderId="17" xfId="0" applyNumberFormat="1" applyFont="1" applyFill="1" applyBorder="1" applyProtection="1"/>
    <xf numFmtId="0" fontId="17" fillId="12" borderId="0" xfId="0" applyFont="1" applyFill="1"/>
    <xf numFmtId="0" fontId="23" fillId="12" borderId="0" xfId="0" applyFont="1" applyFill="1"/>
    <xf numFmtId="0" fontId="25" fillId="13" borderId="0" xfId="0" applyFont="1" applyFill="1" applyBorder="1" applyProtection="1"/>
    <xf numFmtId="0" fontId="23" fillId="13" borderId="0" xfId="0" applyFont="1" applyFill="1" applyBorder="1" applyProtection="1"/>
    <xf numFmtId="0" fontId="23" fillId="12" borderId="0" xfId="0" applyFont="1" applyFill="1" applyBorder="1"/>
    <xf numFmtId="0" fontId="26" fillId="14" borderId="17" xfId="0" applyFont="1" applyFill="1" applyBorder="1" applyAlignment="1" applyProtection="1">
      <alignment horizontal="left"/>
    </xf>
    <xf numFmtId="4" fontId="26" fillId="14" borderId="17" xfId="0" applyNumberFormat="1" applyFont="1" applyFill="1" applyBorder="1" applyProtection="1"/>
    <xf numFmtId="4" fontId="27" fillId="13" borderId="17" xfId="0" applyNumberFormat="1" applyFont="1" applyFill="1" applyBorder="1" applyProtection="1"/>
    <xf numFmtId="0" fontId="5" fillId="14" borderId="0" xfId="0" applyFont="1" applyFill="1" applyBorder="1" applyAlignment="1" applyProtection="1">
      <alignment horizontal="left"/>
    </xf>
    <xf numFmtId="4" fontId="5" fillId="14" borderId="0" xfId="0" applyNumberFormat="1" applyFont="1" applyFill="1" applyBorder="1" applyProtection="1"/>
    <xf numFmtId="4" fontId="6" fillId="13" borderId="0" xfId="0" applyNumberFormat="1" applyFont="1" applyFill="1" applyBorder="1" applyProtection="1"/>
    <xf numFmtId="0" fontId="9" fillId="12" borderId="0" xfId="0" applyFont="1" applyFill="1" applyBorder="1"/>
    <xf numFmtId="0" fontId="10" fillId="12" borderId="0" xfId="0" applyFont="1" applyFill="1"/>
    <xf numFmtId="167" fontId="18" fillId="12" borderId="0" xfId="0" applyNumberFormat="1" applyFont="1" applyFill="1"/>
    <xf numFmtId="1" fontId="18" fillId="12" borderId="0" xfId="0" applyNumberFormat="1" applyFont="1" applyFill="1"/>
    <xf numFmtId="0" fontId="18" fillId="12" borderId="0" xfId="0" applyFont="1" applyFill="1"/>
    <xf numFmtId="3" fontId="18" fillId="12" borderId="0" xfId="0" applyNumberFormat="1" applyFont="1" applyFill="1"/>
    <xf numFmtId="164" fontId="18" fillId="12" borderId="0" xfId="1" applyFont="1" applyFill="1" applyAlignment="1">
      <alignment horizontal="right"/>
    </xf>
    <xf numFmtId="0" fontId="22" fillId="13" borderId="0" xfId="0" applyFont="1" applyFill="1" applyBorder="1" applyProtection="1"/>
    <xf numFmtId="3" fontId="16" fillId="14" borderId="0" xfId="0" applyNumberFormat="1" applyFont="1" applyFill="1" applyBorder="1" applyAlignment="1" applyProtection="1">
      <alignment horizontal="right"/>
    </xf>
    <xf numFmtId="3" fontId="21" fillId="14" borderId="0" xfId="0" applyNumberFormat="1" applyFont="1" applyFill="1" applyBorder="1" applyAlignment="1" applyProtection="1">
      <alignment horizontal="right"/>
    </xf>
    <xf numFmtId="165" fontId="0" fillId="12" borderId="0" xfId="0" applyNumberFormat="1" applyFill="1"/>
    <xf numFmtId="3" fontId="0" fillId="12" borderId="0" xfId="0" applyNumberFormat="1" applyFill="1"/>
    <xf numFmtId="165" fontId="0" fillId="12" borderId="0" xfId="1" applyNumberFormat="1" applyFont="1" applyFill="1" applyBorder="1"/>
    <xf numFmtId="165" fontId="0" fillId="12" borderId="0" xfId="0" applyNumberFormat="1" applyFill="1" applyBorder="1"/>
    <xf numFmtId="0" fontId="0" fillId="12" borderId="0" xfId="0" applyFill="1" applyAlignment="1">
      <alignment wrapText="1"/>
    </xf>
    <xf numFmtId="4" fontId="0" fillId="12" borderId="0" xfId="0" applyNumberFormat="1" applyFill="1" applyAlignment="1">
      <alignment wrapText="1"/>
    </xf>
    <xf numFmtId="4" fontId="0" fillId="12" borderId="0" xfId="0" applyNumberFormat="1" applyFill="1"/>
    <xf numFmtId="0" fontId="18" fillId="12" borderId="0" xfId="0" applyFont="1" applyFill="1" applyAlignment="1">
      <alignment horizontal="right"/>
    </xf>
    <xf numFmtId="4" fontId="0" fillId="12" borderId="0" xfId="0" applyNumberFormat="1" applyFill="1" applyBorder="1"/>
    <xf numFmtId="0" fontId="23" fillId="13" borderId="0" xfId="0" applyFont="1" applyFill="1" applyProtection="1"/>
    <xf numFmtId="0" fontId="26" fillId="14" borderId="0" xfId="0" applyFont="1" applyFill="1" applyBorder="1" applyAlignment="1" applyProtection="1">
      <alignment horizontal="left"/>
    </xf>
    <xf numFmtId="4" fontId="26" fillId="14" borderId="0" xfId="0" applyNumberFormat="1" applyFont="1" applyFill="1" applyBorder="1" applyProtection="1"/>
    <xf numFmtId="0" fontId="28" fillId="12" borderId="0" xfId="0" applyFont="1" applyFill="1" applyBorder="1"/>
    <xf numFmtId="0" fontId="29" fillId="14" borderId="0" xfId="0" applyFont="1" applyFill="1" applyBorder="1" applyAlignment="1" applyProtection="1">
      <alignment horizontal="left"/>
    </xf>
    <xf numFmtId="4" fontId="29" fillId="14" borderId="0" xfId="0" applyNumberFormat="1" applyFont="1" applyFill="1" applyBorder="1" applyProtection="1"/>
    <xf numFmtId="0" fontId="3" fillId="14" borderId="21" xfId="0" applyFont="1" applyFill="1" applyBorder="1" applyAlignment="1" applyProtection="1">
      <alignment horizontal="center"/>
    </xf>
    <xf numFmtId="3" fontId="5" fillId="14" borderId="21" xfId="0" applyNumberFormat="1" applyFont="1" applyFill="1" applyBorder="1" applyAlignment="1" applyProtection="1"/>
    <xf numFmtId="3" fontId="5" fillId="14" borderId="21" xfId="0" applyNumberFormat="1" applyFont="1" applyFill="1" applyBorder="1" applyProtection="1"/>
    <xf numFmtId="3" fontId="5" fillId="14" borderId="21" xfId="0" applyNumberFormat="1" applyFont="1" applyFill="1" applyBorder="1" applyAlignment="1" applyProtection="1">
      <alignment horizontal="right"/>
    </xf>
    <xf numFmtId="3" fontId="3" fillId="14" borderId="21" xfId="0" applyNumberFormat="1" applyFont="1" applyFill="1" applyBorder="1" applyProtection="1"/>
    <xf numFmtId="0" fontId="3" fillId="14" borderId="0" xfId="0" applyFont="1" applyFill="1" applyBorder="1" applyAlignment="1" applyProtection="1">
      <alignment horizontal="center"/>
    </xf>
    <xf numFmtId="3" fontId="5" fillId="14" borderId="0" xfId="0" applyNumberFormat="1" applyFont="1" applyFill="1" applyBorder="1" applyAlignment="1" applyProtection="1"/>
    <xf numFmtId="3" fontId="5" fillId="14" borderId="0" xfId="0" applyNumberFormat="1" applyFont="1" applyFill="1" applyBorder="1" applyProtection="1"/>
    <xf numFmtId="3" fontId="5" fillId="14" borderId="0" xfId="0" applyNumberFormat="1" applyFont="1" applyFill="1" applyBorder="1" applyAlignment="1" applyProtection="1">
      <alignment horizontal="right"/>
    </xf>
    <xf numFmtId="3" fontId="3" fillId="14" borderId="0" xfId="0" applyNumberFormat="1" applyFont="1" applyFill="1" applyBorder="1" applyProtection="1"/>
    <xf numFmtId="0" fontId="8" fillId="12" borderId="0" xfId="0" applyFont="1" applyFill="1"/>
    <xf numFmtId="0" fontId="5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vertical="center"/>
    </xf>
    <xf numFmtId="0" fontId="5" fillId="12" borderId="0" xfId="0" applyFont="1" applyFill="1" applyBorder="1" applyAlignment="1">
      <alignment vertical="center"/>
    </xf>
    <xf numFmtId="0" fontId="5" fillId="12" borderId="0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vertical="center"/>
    </xf>
    <xf numFmtId="0" fontId="26" fillId="12" borderId="0" xfId="0" applyFont="1" applyFill="1" applyBorder="1" applyAlignment="1">
      <alignment horizontal="center" vertical="center"/>
    </xf>
    <xf numFmtId="49" fontId="26" fillId="12" borderId="0" xfId="0" applyNumberFormat="1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31" fillId="12" borderId="0" xfId="2" applyFont="1" applyFill="1" applyAlignment="1">
      <alignment vertical="center"/>
    </xf>
    <xf numFmtId="10" fontId="26" fillId="12" borderId="0" xfId="0" applyNumberFormat="1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center" vertical="center"/>
    </xf>
    <xf numFmtId="0" fontId="30" fillId="12" borderId="0" xfId="2" applyFont="1" applyFill="1" applyAlignment="1">
      <alignment vertical="center"/>
    </xf>
    <xf numFmtId="166" fontId="5" fillId="12" borderId="0" xfId="0" applyNumberFormat="1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12" borderId="0" xfId="0" applyFont="1" applyFill="1" applyAlignment="1">
      <alignment horizontal="left" vertical="center"/>
    </xf>
    <xf numFmtId="0" fontId="5" fillId="12" borderId="5" xfId="0" applyFont="1" applyFill="1" applyBorder="1" applyAlignment="1">
      <alignment vertical="center"/>
    </xf>
    <xf numFmtId="0" fontId="5" fillId="12" borderId="6" xfId="0" applyFont="1" applyFill="1" applyBorder="1" applyAlignment="1">
      <alignment vertical="center"/>
    </xf>
    <xf numFmtId="0" fontId="5" fillId="12" borderId="7" xfId="0" applyFont="1" applyFill="1" applyBorder="1" applyAlignment="1">
      <alignment vertical="center"/>
    </xf>
    <xf numFmtId="0" fontId="5" fillId="12" borderId="8" xfId="0" applyFont="1" applyFill="1" applyBorder="1" applyAlignment="1">
      <alignment vertical="center"/>
    </xf>
    <xf numFmtId="0" fontId="5" fillId="12" borderId="9" xfId="0" applyFont="1" applyFill="1" applyBorder="1" applyAlignment="1">
      <alignment vertical="center"/>
    </xf>
    <xf numFmtId="0" fontId="3" fillId="7" borderId="1" xfId="0" applyFont="1" applyFill="1" applyBorder="1" applyAlignment="1" applyProtection="1">
      <alignment horizontal="center"/>
    </xf>
    <xf numFmtId="0" fontId="3" fillId="7" borderId="18" xfId="0" applyFont="1" applyFill="1" applyBorder="1" applyAlignment="1" applyProtection="1">
      <alignment horizontal="center"/>
    </xf>
    <xf numFmtId="0" fontId="3" fillId="7" borderId="19" xfId="0" applyFont="1" applyFill="1" applyBorder="1" applyAlignment="1" applyProtection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textRotation="90"/>
    </xf>
    <xf numFmtId="0" fontId="13" fillId="6" borderId="13" xfId="0" applyFont="1" applyFill="1" applyBorder="1" applyAlignment="1">
      <alignment horizontal="center" vertical="center" textRotation="90"/>
    </xf>
    <xf numFmtId="0" fontId="13" fillId="6" borderId="14" xfId="0" applyFont="1" applyFill="1" applyBorder="1" applyAlignment="1">
      <alignment horizontal="center" vertical="center" textRotation="90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0" fontId="14" fillId="8" borderId="3" xfId="0" applyFont="1" applyFill="1" applyBorder="1" applyAlignment="1" applyProtection="1">
      <alignment horizontal="center" vertical="center"/>
      <protection locked="0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14" fillId="8" borderId="7" xfId="0" applyFont="1" applyFill="1" applyBorder="1" applyAlignment="1" applyProtection="1">
      <alignment horizontal="center" vertical="center"/>
      <protection locked="0"/>
    </xf>
    <xf numFmtId="0" fontId="14" fillId="8" borderId="8" xfId="0" applyFont="1" applyFill="1" applyBorder="1" applyAlignment="1" applyProtection="1">
      <alignment horizontal="center" vertical="center"/>
      <protection locked="0"/>
    </xf>
    <xf numFmtId="0" fontId="14" fillId="8" borderId="4" xfId="0" applyFont="1" applyFill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" vertical="center"/>
    </xf>
    <xf numFmtId="3" fontId="15" fillId="8" borderId="0" xfId="0" applyNumberFormat="1" applyFont="1" applyFill="1" applyBorder="1" applyAlignment="1">
      <alignment horizontal="center" vertical="center"/>
    </xf>
    <xf numFmtId="166" fontId="15" fillId="4" borderId="0" xfId="1" applyNumberFormat="1" applyFont="1" applyFill="1" applyBorder="1" applyAlignment="1">
      <alignment horizontal="center" vertical="center"/>
    </xf>
    <xf numFmtId="3" fontId="15" fillId="8" borderId="0" xfId="1" applyNumberFormat="1" applyFont="1" applyFill="1" applyBorder="1" applyAlignment="1">
      <alignment horizontal="center" vertical="center"/>
    </xf>
    <xf numFmtId="0" fontId="30" fillId="12" borderId="0" xfId="2" applyFont="1" applyFill="1" applyAlignment="1">
      <alignment horizontal="left" vertical="center"/>
    </xf>
    <xf numFmtId="0" fontId="12" fillId="6" borderId="20" xfId="0" applyFont="1" applyFill="1" applyBorder="1" applyAlignment="1">
      <alignment horizontal="center" vertical="center"/>
    </xf>
    <xf numFmtId="3" fontId="15" fillId="4" borderId="0" xfId="1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166" fontId="20" fillId="6" borderId="10" xfId="1" applyNumberFormat="1" applyFont="1" applyFill="1" applyBorder="1" applyAlignment="1">
      <alignment horizontal="center" vertical="center"/>
    </xf>
    <xf numFmtId="166" fontId="20" fillId="6" borderId="11" xfId="1" applyNumberFormat="1" applyFont="1" applyFill="1" applyBorder="1" applyAlignment="1">
      <alignment horizontal="center" vertical="center"/>
    </xf>
    <xf numFmtId="166" fontId="20" fillId="6" borderId="15" xfId="1" applyNumberFormat="1" applyFont="1" applyFill="1" applyBorder="1" applyAlignment="1">
      <alignment horizontal="center" vertical="center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3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4" fillId="8" borderId="5" xfId="0" applyFont="1" applyFill="1" applyBorder="1" applyAlignment="1" applyProtection="1">
      <alignment horizontal="center" vertical="center" wrapText="1"/>
      <protection locked="0"/>
    </xf>
    <xf numFmtId="0" fontId="14" fillId="8" borderId="0" xfId="0" applyFont="1" applyFill="1" applyBorder="1" applyAlignment="1" applyProtection="1">
      <alignment horizontal="center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 wrapText="1"/>
      <protection locked="0"/>
    </xf>
    <xf numFmtId="0" fontId="14" fillId="8" borderId="7" xfId="0" applyFont="1" applyFill="1" applyBorder="1" applyAlignment="1" applyProtection="1">
      <alignment horizontal="center" vertical="center" wrapText="1"/>
      <protection locked="0"/>
    </xf>
    <xf numFmtId="0" fontId="14" fillId="8" borderId="8" xfId="0" applyFont="1" applyFill="1" applyBorder="1" applyAlignment="1" applyProtection="1">
      <alignment horizontal="center" vertical="center" wrapText="1"/>
      <protection locked="0"/>
    </xf>
    <xf numFmtId="0" fontId="14" fillId="8" borderId="9" xfId="0" applyFont="1" applyFill="1" applyBorder="1" applyAlignment="1" applyProtection="1">
      <alignment horizontal="center" vertical="center" wrapText="1"/>
      <protection locked="0"/>
    </xf>
    <xf numFmtId="0" fontId="24" fillId="12" borderId="0" xfId="3" applyFill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Normal_coloplast" xfId="2"/>
  </cellStyles>
  <dxfs count="15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FADEC"/>
      <color rgb="FFC4E6BC"/>
      <color rgb="FFEAEAEA"/>
      <color rgb="FFD3E2F5"/>
      <color rgb="FFCE3C02"/>
      <color rgb="FF4F4F4F"/>
      <color rgb="FFA9E0F1"/>
      <color rgb="FFFFFFFF"/>
      <color rgb="FFDBDBD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600">
                <a:solidFill>
                  <a:srgbClr val="4F4F4F"/>
                </a:solidFill>
              </a:rPr>
              <a:t>Omsætning</a:t>
            </a:r>
            <a:r>
              <a:rPr lang="en-US" sz="1600" baseline="0">
                <a:solidFill>
                  <a:srgbClr val="4F4F4F"/>
                </a:solidFill>
              </a:rPr>
              <a:t>  vs. Udgifter</a:t>
            </a:r>
            <a:endParaRPr lang="en-US" sz="1600">
              <a:solidFill>
                <a:srgbClr val="4F4F4F"/>
              </a:solidFill>
            </a:endParaRPr>
          </a:p>
        </c:rich>
      </c:tx>
      <c:layout>
        <c:manualLayout>
          <c:xMode val="edge"/>
          <c:yMode val="edge"/>
          <c:x val="0.426254479020066"/>
          <c:y val="0.035017080565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81275296731027"/>
          <c:y val="0.151802528637813"/>
          <c:w val="0.882805849847608"/>
          <c:h val="0.6497535792316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Budget'!$B$35</c:f>
              <c:strCache>
                <c:ptCount val="1"/>
                <c:pt idx="0">
                  <c:v>Omsætning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'2. Faktiske Budget'!$C$7:$N$7</c:f>
              <c:strCache>
                <c:ptCount val="12"/>
                <c:pt idx="0">
                  <c:v>Jan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 </c:v>
                </c:pt>
                <c:pt idx="11">
                  <c:v>Dec.</c:v>
                </c:pt>
              </c:strCache>
            </c:strRef>
          </c:cat>
          <c:val>
            <c:numRef>
              <c:f>'1. Budget'!$C$35:$N$35</c:f>
              <c:numCache>
                <c:formatCode>#,##0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92-4BB5-8606-5A24B3F7F80D}"/>
            </c:ext>
          </c:extLst>
        </c:ser>
        <c:ser>
          <c:idx val="1"/>
          <c:order val="2"/>
          <c:tx>
            <c:v>Overskud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 Budget'!$C$34:$N$34</c:f>
              <c:numCache>
                <c:formatCode>0</c:formatCode>
                <c:ptCount val="12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</c:numCache>
            </c:numRef>
          </c:cat>
          <c:val>
            <c:numRef>
              <c:f>'1. Budget'!$C$38:$N$38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92-4BB5-8606-5A24B3F7F80D}"/>
            </c:ext>
          </c:extLst>
        </c:ser>
        <c:ser>
          <c:idx val="3"/>
          <c:order val="3"/>
          <c:tx>
            <c:v>Overforbrug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 Budget'!$C$34:$N$34</c:f>
              <c:numCache>
                <c:formatCode>0</c:formatCode>
                <c:ptCount val="12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</c:numCache>
            </c:numRef>
          </c:cat>
          <c:val>
            <c:numRef>
              <c:f>'1. Budget'!$C$37:$N$37</c:f>
              <c:numCache>
                <c:formatCode>_ * #,##0.00_ ;_ * \-#,##0.00_ ;_ * "-"??_ ;_ @_ 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92-4BB5-8606-5A24B3F7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83339632"/>
        <c:axId val="-1382314176"/>
      </c:barChart>
      <c:scatterChart>
        <c:scatterStyle val="lineMarker"/>
        <c:varyColors val="0"/>
        <c:ser>
          <c:idx val="2"/>
          <c:order val="1"/>
          <c:tx>
            <c:strRef>
              <c:f>'1. Budget'!$B$36</c:f>
              <c:strCache>
                <c:ptCount val="1"/>
                <c:pt idx="0">
                  <c:v>Udgifter 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lt1"/>
              </a:solidFill>
              <a:ln w="15875">
                <a:solidFill>
                  <a:srgbClr val="C00000"/>
                </a:solidFill>
                <a:round/>
              </a:ln>
              <a:effectLst/>
            </c:spPr>
          </c:marker>
          <c:xVal>
            <c:numRef>
              <c:f>'1. Budget'!$C$34:$N$34</c:f>
              <c:numCache>
                <c:formatCode>0</c:formatCode>
                <c:ptCount val="12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</c:numCache>
            </c:numRef>
          </c:xVal>
          <c:yVal>
            <c:numRef>
              <c:f>'1. Budget'!$C$36:$N$36</c:f>
              <c:numCache>
                <c:formatCode>#,##0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92-4BB5-8606-5A24B3F7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2308400"/>
        <c:axId val="-1382310720"/>
      </c:scatterChart>
      <c:valAx>
        <c:axId val="-1382314176"/>
        <c:scaling>
          <c:orientation val="minMax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rgbClr val="4F4F4F"/>
                    </a:solidFill>
                    <a:latin typeface="+mj-lt"/>
                  </a:rPr>
                  <a:t>Kr.</a:t>
                </a:r>
              </a:p>
            </c:rich>
          </c:tx>
          <c:layout>
            <c:manualLayout>
              <c:xMode val="edge"/>
              <c:yMode val="edge"/>
              <c:x val="0.00893348168926179"/>
              <c:y val="0.359982789296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-1383339632"/>
        <c:crosses val="max"/>
        <c:crossBetween val="between"/>
      </c:valAx>
      <c:catAx>
        <c:axId val="-138333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+mj-lt"/>
                  </a:rPr>
                  <a:t>Dato</a:t>
                </a:r>
              </a:p>
            </c:rich>
          </c:tx>
          <c:layout>
            <c:manualLayout>
              <c:xMode val="edge"/>
              <c:yMode val="edge"/>
              <c:x val="0.503416465767386"/>
              <c:y val="0.859920522880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6]mmmm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314176"/>
        <c:crosses val="autoZero"/>
        <c:auto val="0"/>
        <c:lblAlgn val="ctr"/>
        <c:lblOffset val="100"/>
        <c:noMultiLvlLbl val="1"/>
      </c:catAx>
      <c:valAx>
        <c:axId val="-1382310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308400"/>
        <c:crosses val="autoZero"/>
        <c:crossBetween val="midCat"/>
      </c:valAx>
      <c:valAx>
        <c:axId val="-13823084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382310720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5705127845702"/>
          <c:y val="0.912528574064681"/>
          <c:w val="0.341825528264351"/>
          <c:h val="0.0874714259353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Rejse</a:t>
            </a:r>
            <a:r>
              <a:rPr lang="en-US" sz="1000" baseline="0"/>
              <a:t> Udgifter</a:t>
            </a:r>
            <a:endParaRPr lang="en-US" sz="1000"/>
          </a:p>
        </c:rich>
      </c:tx>
      <c:layout>
        <c:manualLayout>
          <c:xMode val="edge"/>
          <c:yMode val="edge"/>
          <c:x val="0.250747666631582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faktisk'!$D$30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faktisk'!$D$32,'4. Grafer budget vs faktisk'!$D$34)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5A-46A5-9EF5-B693A6E6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122752"/>
        <c:axId val="-1383125232"/>
      </c:barChart>
      <c:lineChart>
        <c:grouping val="standard"/>
        <c:varyColors val="0"/>
        <c:ser>
          <c:idx val="1"/>
          <c:order val="1"/>
          <c:tx>
            <c:strRef>
              <c:f>'4. Grafer budget vs faktisk'!$H$30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faktisk'!$H$32,'4. Grafer budget vs faktisk'!$H$34)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5A-46A5-9EF5-B693A6E6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122752"/>
        <c:axId val="-1383125232"/>
      </c:lineChart>
      <c:valAx>
        <c:axId val="-1383125232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22752"/>
        <c:crosses val="autoZero"/>
        <c:crossBetween val="between"/>
      </c:valAx>
      <c:catAx>
        <c:axId val="-13831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2523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Porto</a:t>
            </a:r>
          </a:p>
        </c:rich>
      </c:tx>
      <c:layout>
        <c:manualLayout>
          <c:xMode val="edge"/>
          <c:yMode val="edge"/>
          <c:x val="0.250747666631582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faktisk'!$N$30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faktisk'!$N$32,'4. Grafer budget vs faktisk'!$N$34)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5F-4F95-8067-29D67E0D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093952"/>
        <c:axId val="-1383096432"/>
      </c:barChart>
      <c:lineChart>
        <c:grouping val="standard"/>
        <c:varyColors val="0"/>
        <c:ser>
          <c:idx val="1"/>
          <c:order val="1"/>
          <c:tx>
            <c:strRef>
              <c:f>'4. Grafer budget vs faktisk'!$R$30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faktisk'!$R$32,'4. Grafer budget vs faktisk'!$R$34)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F-4F95-8067-29D67E0D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093952"/>
        <c:axId val="-1383096432"/>
      </c:lineChart>
      <c:valAx>
        <c:axId val="-1383096432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093952"/>
        <c:crosses val="autoZero"/>
        <c:crossBetween val="between"/>
      </c:valAx>
      <c:catAx>
        <c:axId val="-13830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09643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Rengskab</a:t>
            </a:r>
            <a:r>
              <a:rPr lang="en-US" sz="1000" baseline="0"/>
              <a:t> assistance</a:t>
            </a:r>
            <a:endParaRPr lang="en-US" sz="1000"/>
          </a:p>
        </c:rich>
      </c:tx>
      <c:layout>
        <c:manualLayout>
          <c:xMode val="edge"/>
          <c:yMode val="edge"/>
          <c:x val="0.250747666631582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faktisk'!$X$30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faktisk'!$X$32,'4. Grafer budget vs faktisk'!$X$34)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2C-4A8E-953E-D313900E7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9704704"/>
        <c:axId val="-1419395504"/>
      </c:barChart>
      <c:lineChart>
        <c:grouping val="standard"/>
        <c:varyColors val="0"/>
        <c:ser>
          <c:idx val="1"/>
          <c:order val="1"/>
          <c:tx>
            <c:strRef>
              <c:f>'4. Grafer budget vs faktisk'!$AB$30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faktisk'!$AB$32,'4. Grafer budget vs faktisk'!$AB$34)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C-4A8E-953E-D313900E7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9704704"/>
        <c:axId val="-1419395504"/>
      </c:lineChart>
      <c:valAx>
        <c:axId val="-1419395504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9704704"/>
        <c:crosses val="autoZero"/>
        <c:crossBetween val="between"/>
      </c:valAx>
      <c:catAx>
        <c:axId val="-14197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939550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Personale omk.</a:t>
            </a:r>
          </a:p>
        </c:rich>
      </c:tx>
      <c:layout>
        <c:manualLayout>
          <c:xMode val="edge"/>
          <c:yMode val="edge"/>
          <c:x val="0.196739184748345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faktisk'!$AH$30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faktisk'!$AH$32,'4. Grafer budget vs faktisk'!$AH$34)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9-4D9B-94F8-FF7E6320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20293216"/>
        <c:axId val="-1420152448"/>
      </c:barChart>
      <c:lineChart>
        <c:grouping val="standard"/>
        <c:varyColors val="0"/>
        <c:ser>
          <c:idx val="1"/>
          <c:order val="1"/>
          <c:tx>
            <c:strRef>
              <c:f>'4. Grafer budget vs faktisk'!$AL$30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faktisk'!$AL$32,'4. Grafer budget vs faktisk'!$AL$34)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9-4D9B-94F8-FF7E6320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20293216"/>
        <c:axId val="-1420152448"/>
      </c:lineChart>
      <c:valAx>
        <c:axId val="-1420152448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293216"/>
        <c:crosses val="autoZero"/>
        <c:crossBetween val="between"/>
      </c:valAx>
      <c:catAx>
        <c:axId val="-14202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15244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Fremmed assistance</a:t>
            </a:r>
          </a:p>
        </c:rich>
      </c:tx>
      <c:layout>
        <c:manualLayout>
          <c:xMode val="edge"/>
          <c:yMode val="edge"/>
          <c:x val="0.216992365454559"/>
          <c:y val="0.0597106825269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faktisk'!$AR$30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faktisk'!$AR$32,'4. Grafer budget vs faktisk'!$AR$34)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7-4F30-B36B-8FD5448D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20396976"/>
        <c:axId val="-1420517632"/>
      </c:barChart>
      <c:lineChart>
        <c:grouping val="standard"/>
        <c:varyColors val="0"/>
        <c:ser>
          <c:idx val="1"/>
          <c:order val="1"/>
          <c:tx>
            <c:strRef>
              <c:f>'4. Grafer budget vs faktisk'!$AV$30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faktisk'!$AV$32,'4. Grafer budget vs faktisk'!$AV$34)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27-4F30-B36B-8FD5448D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20396976"/>
        <c:axId val="-1420517632"/>
      </c:lineChart>
      <c:valAx>
        <c:axId val="-1420517632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396976"/>
        <c:crosses val="autoZero"/>
        <c:crossBetween val="between"/>
      </c:valAx>
      <c:catAx>
        <c:axId val="-14203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51763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Telefon og internet</a:t>
            </a:r>
          </a:p>
        </c:rich>
      </c:tx>
      <c:layout>
        <c:manualLayout>
          <c:xMode val="edge"/>
          <c:yMode val="edge"/>
          <c:x val="0.352013570162653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faktisk'!$BB$30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faktisk'!$BB$32,'4. Grafer budget vs faktisk'!$BB$34)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38-4360-83DD-869CC876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20627904"/>
        <c:axId val="-1420609536"/>
      </c:barChart>
      <c:lineChart>
        <c:grouping val="standard"/>
        <c:varyColors val="0"/>
        <c:ser>
          <c:idx val="1"/>
          <c:order val="1"/>
          <c:tx>
            <c:strRef>
              <c:f>'4. Grafer budget vs faktisk'!$BF$30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faktisk'!$BF$32,'4. Grafer budget vs faktisk'!$BF$34)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38-4360-83DD-869CC876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20627904"/>
        <c:axId val="-1420609536"/>
      </c:lineChart>
      <c:valAx>
        <c:axId val="-1420609536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627904"/>
        <c:crosses val="autoZero"/>
        <c:crossBetween val="between"/>
      </c:valAx>
      <c:catAx>
        <c:axId val="-14206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06095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Andre udgifter</a:t>
            </a:r>
          </a:p>
        </c:rich>
      </c:tx>
      <c:layout>
        <c:manualLayout>
          <c:xMode val="edge"/>
          <c:yMode val="edge"/>
          <c:x val="0.29125402804401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faktisk'!$BL$30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faktisk'!$BL$32,'4. Grafer budget vs faktisk'!$BL$34)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6-470B-838C-FE6A82B4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2167824"/>
        <c:axId val="-1382170304"/>
      </c:barChart>
      <c:lineChart>
        <c:grouping val="standard"/>
        <c:varyColors val="0"/>
        <c:ser>
          <c:idx val="1"/>
          <c:order val="1"/>
          <c:tx>
            <c:strRef>
              <c:f>'4. Grafer budget vs faktisk'!$BP$30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faktisk'!$BP$32,'4. Grafer budget vs faktisk'!$BP$34)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C6-470B-838C-FE6A82B4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2167824"/>
        <c:axId val="-1382170304"/>
      </c:lineChart>
      <c:valAx>
        <c:axId val="-1382170304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167824"/>
        <c:crosses val="autoZero"/>
        <c:crossBetween val="between"/>
      </c:valAx>
      <c:catAx>
        <c:axId val="-138216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17030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93467679144"/>
          <c:y val="0.109638198941"/>
          <c:w val="0.49375636528327"/>
          <c:h val="0.72882804317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1 udgiftsline'!$C$3</c:f>
              <c:strCache>
                <c:ptCount val="1"/>
                <c:pt idx="0">
                  <c:v>Direkte omk.</c:v>
                </c:pt>
              </c:strCache>
            </c:strRef>
          </c:tx>
          <c:spPr>
            <a:solidFill>
              <a:srgbClr val="C4E6BC"/>
            </a:solidFill>
            <a:ln w="19050">
              <a:noFill/>
            </a:ln>
            <a:effectLst/>
          </c:spPr>
          <c:invertIfNegative val="0"/>
          <c:cat>
            <c:strRef>
              <c:f>('5. 1 udgiftsline'!$C$8,'5. 1 udgiftsline'!$H$8,'5. 1 udgiftsline'!$M$8,'5. 1 udgiftsline'!$R$8,'5. 1 udgiftsline'!$W$8,'5. 1 udgiftsline'!$AB$8,'5. 1 udgiftsline'!$AG$8,'5. 1 udgiftsline'!$AL$8,'5. 1 udgiftsline'!$AQ$8,'5. 1 udgiftsline'!$AV$8,'5. 1 udgiftsline'!$BA$8,'5. 1 udgiftsline'!$BF$8)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('5. 1 udgiftsline'!$C$9,'5. 1 udgiftsline'!$H$9,'5. 1 udgiftsline'!$M$9,'5. 1 udgiftsline'!$R$9,'5. 1 udgiftsline'!$W$9,'5. 1 udgiftsline'!$AB$9,'5. 1 udgiftsline'!$AG$9,'5. 1 udgiftsline'!$AL$9,'5. 1 udgiftsline'!$AQ$9,'5. 1 udgiftsline'!$AV$9,'5. 1 udgiftsline'!$BA$9,'5. 1 udgiftsline'!$BF$9)</c:f>
              <c:numCache>
                <c:formatCode>#,##0_ ;\-#,##0\ 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6-4EED-80EE-D38648AD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-1382111104"/>
        <c:axId val="-1382107344"/>
      </c:barChart>
      <c:lineChart>
        <c:grouping val="standard"/>
        <c:varyColors val="0"/>
        <c:ser>
          <c:idx val="1"/>
          <c:order val="1"/>
          <c:tx>
            <c:v>Budget</c:v>
          </c:tx>
          <c:spPr>
            <a:ln w="31750" cap="rnd">
              <a:noFill/>
              <a:prstDash val="dash"/>
              <a:round/>
            </a:ln>
            <a:effectLst/>
          </c:spPr>
          <c:marker>
            <c:symbol val="dash"/>
            <c:size val="23"/>
            <c:spPr>
              <a:solidFill>
                <a:srgbClr val="CE3C02"/>
              </a:solidFill>
              <a:ln w="0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('5. 1 udgiftsline'!$C$10,'5. 1 udgiftsline'!$H$10,'5. 1 udgiftsline'!$M$10,'5. 1 udgiftsline'!$R$10,'5. 1 udgiftsline'!$W$10,'5. 1 udgiftsline'!$AB$10,'5. 1 udgiftsline'!$AG$10,'5. 1 udgiftsline'!$AL$10,'5. 1 udgiftsline'!$AQ$10,'5. 1 udgiftsline'!$AV$10,'5. 1 udgiftsline'!$BA$10,'5. 1 udgiftsline'!$BF$10)</c:f>
              <c:numCache>
                <c:formatCode>#,##0_ ;\-#,##0\ 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86-4EED-80EE-D38648AD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2111104"/>
        <c:axId val="-1382107344"/>
      </c:lineChart>
      <c:catAx>
        <c:axId val="-138211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Dato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107344"/>
        <c:crosses val="autoZero"/>
        <c:auto val="1"/>
        <c:lblAlgn val="ctr"/>
        <c:lblOffset val="100"/>
        <c:noMultiLvlLbl val="0"/>
      </c:catAx>
      <c:valAx>
        <c:axId val="-138210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Kr.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0340682018114"/>
              <c:y val="0.367198575885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111104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44061023473133"/>
          <c:y val="0.38557758881886"/>
          <c:w val="0.111695415662831"/>
          <c:h val="0.178710782911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600">
                <a:solidFill>
                  <a:srgbClr val="4F4F4F"/>
                </a:solidFill>
              </a:rPr>
              <a:t>Omsætning</a:t>
            </a:r>
            <a:r>
              <a:rPr lang="en-US" sz="1600" baseline="0">
                <a:solidFill>
                  <a:srgbClr val="4F4F4F"/>
                </a:solidFill>
              </a:rPr>
              <a:t>  vs. Udgift</a:t>
            </a:r>
            <a:endParaRPr lang="en-US" sz="1600">
              <a:solidFill>
                <a:srgbClr val="4F4F4F"/>
              </a:solidFill>
            </a:endParaRPr>
          </a:p>
        </c:rich>
      </c:tx>
      <c:layout>
        <c:manualLayout>
          <c:xMode val="edge"/>
          <c:yMode val="edge"/>
          <c:x val="0.390148303905209"/>
          <c:y val="0.0350170904600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81275296731027"/>
          <c:y val="0.151802528637813"/>
          <c:w val="0.882805849847608"/>
          <c:h val="0.6497535792316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Faktiske Budget'!$B$34</c:f>
              <c:strCache>
                <c:ptCount val="1"/>
                <c:pt idx="0">
                  <c:v>Omsætning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'2. Faktiske Budget'!$C$7:$N$7</c:f>
              <c:strCache>
                <c:ptCount val="12"/>
                <c:pt idx="0">
                  <c:v>Jan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 </c:v>
                </c:pt>
                <c:pt idx="11">
                  <c:v>Dec.</c:v>
                </c:pt>
              </c:strCache>
            </c:strRef>
          </c:cat>
          <c:val>
            <c:numRef>
              <c:f>'2. Faktiske Budget'!$C$34:$N$34</c:f>
              <c:numCache>
                <c:formatCode>#,##0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A-43A4-8A05-B7C37C8EAC74}"/>
            </c:ext>
          </c:extLst>
        </c:ser>
        <c:ser>
          <c:idx val="1"/>
          <c:order val="1"/>
          <c:tx>
            <c:strRef>
              <c:f>'2. Faktiske Budget'!$B$36</c:f>
              <c:strCache>
                <c:ptCount val="1"/>
                <c:pt idx="0">
                  <c:v>Overforbrug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Faktiske Budget'!$C$7:$N$7</c:f>
              <c:strCache>
                <c:ptCount val="12"/>
                <c:pt idx="0">
                  <c:v>Jan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 </c:v>
                </c:pt>
                <c:pt idx="11">
                  <c:v>Dec.</c:v>
                </c:pt>
              </c:strCache>
            </c:strRef>
          </c:cat>
          <c:val>
            <c:numRef>
              <c:f>'2. Faktiske Budget'!$C$36:$N$36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CA-43A4-8A05-B7C37C8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82257840"/>
        <c:axId val="-1382262112"/>
      </c:barChart>
      <c:scatterChart>
        <c:scatterStyle val="lineMarker"/>
        <c:varyColors val="0"/>
        <c:ser>
          <c:idx val="2"/>
          <c:order val="2"/>
          <c:tx>
            <c:strRef>
              <c:f>'2. Faktiske Budget'!$B$35</c:f>
              <c:strCache>
                <c:ptCount val="1"/>
                <c:pt idx="0">
                  <c:v>Udgifter 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lt1"/>
              </a:solidFill>
              <a:ln w="15875">
                <a:solidFill>
                  <a:srgbClr val="C00000"/>
                </a:solidFill>
                <a:round/>
              </a:ln>
              <a:effectLst/>
            </c:spPr>
          </c:marker>
          <c:xVal>
            <c:numRef>
              <c:f>'2. Faktiske Budget'!$C$33:$N$33</c:f>
              <c:numCache>
                <c:formatCode>0</c:formatCode>
                <c:ptCount val="12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</c:numCache>
            </c:numRef>
          </c:xVal>
          <c:yVal>
            <c:numRef>
              <c:f>'2. Faktiske Budget'!$C$35:$N$35</c:f>
              <c:numCache>
                <c:formatCode>#,##0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CA-43A4-8A05-B7C37C8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2251600"/>
        <c:axId val="-1382254080"/>
      </c:scatterChart>
      <c:valAx>
        <c:axId val="-1382262112"/>
        <c:scaling>
          <c:orientation val="minMax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rgbClr val="4F4F4F"/>
                    </a:solidFill>
                    <a:latin typeface="+mj-lt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00893348168926179"/>
              <c:y val="0.359982789296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-1382257840"/>
        <c:crosses val="max"/>
        <c:crossBetween val="between"/>
      </c:valAx>
      <c:catAx>
        <c:axId val="-138225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+mj-lt"/>
                  </a:rPr>
                  <a:t>Dato</a:t>
                </a:r>
              </a:p>
            </c:rich>
          </c:tx>
          <c:layout>
            <c:manualLayout>
              <c:xMode val="edge"/>
              <c:yMode val="edge"/>
              <c:x val="0.456277848961724"/>
              <c:y val="0.856772467324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6]mmmm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262112"/>
        <c:crosses val="autoZero"/>
        <c:auto val="0"/>
        <c:lblAlgn val="ctr"/>
        <c:lblOffset val="100"/>
        <c:noMultiLvlLbl val="1"/>
      </c:catAx>
      <c:valAx>
        <c:axId val="-13822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251600"/>
        <c:crosses val="autoZero"/>
        <c:crossBetween val="midCat"/>
      </c:valAx>
      <c:valAx>
        <c:axId val="-13822516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382254080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962844280453"/>
          <c:y val="0.912528522291248"/>
          <c:w val="0.32971100340226"/>
          <c:h val="0.0874714777087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 baseline="0">
                <a:solidFill>
                  <a:srgbClr val="7F7F7F"/>
                </a:solidFill>
              </a:rPr>
              <a:t>Direkte omk </a:t>
            </a:r>
            <a:endParaRPr lang="en-US" sz="1000"/>
          </a:p>
        </c:rich>
      </c:tx>
      <c:layout>
        <c:manualLayout>
          <c:xMode val="edge"/>
          <c:yMode val="edge"/>
          <c:x val="0.365515690633462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573446751145288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faktisk'!$D$11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faktisk'!$D$13,'4. Grafer budget vs faktisk'!$D$15)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0-4144-BFEF-6DD61363F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280112"/>
        <c:axId val="-1383282592"/>
      </c:barChart>
      <c:lineChart>
        <c:grouping val="standard"/>
        <c:varyColors val="0"/>
        <c:ser>
          <c:idx val="1"/>
          <c:order val="1"/>
          <c:tx>
            <c:strRef>
              <c:f>'4. Grafer budget vs faktisk'!$H$11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faktisk'!$H$13,'4. Grafer budget vs faktisk'!$H$15)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0-4144-BFEF-6DD61363F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280112"/>
        <c:axId val="-1383282592"/>
      </c:lineChart>
      <c:valAx>
        <c:axId val="-1383282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80112"/>
        <c:crosses val="autoZero"/>
        <c:crossBetween val="between"/>
      </c:valAx>
      <c:catAx>
        <c:axId val="-138328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8259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>
                <a:solidFill>
                  <a:srgbClr val="7F7F7F"/>
                </a:solidFill>
              </a:rPr>
              <a:t>Løn</a:t>
            </a:r>
            <a:endParaRPr lang="en-US" sz="1000"/>
          </a:p>
        </c:rich>
      </c:tx>
      <c:layout>
        <c:manualLayout>
          <c:xMode val="edge"/>
          <c:yMode val="edge"/>
          <c:x val="0.318258268985629"/>
          <c:y val="0.05235436814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faktisk'!$N$11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faktisk'!$N$13,'4. Grafer budget vs faktisk'!$N$15)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AB-4BB7-87FB-3A49522E2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252640"/>
        <c:axId val="-1383255120"/>
      </c:barChart>
      <c:lineChart>
        <c:grouping val="standard"/>
        <c:varyColors val="0"/>
        <c:ser>
          <c:idx val="1"/>
          <c:order val="1"/>
          <c:tx>
            <c:strRef>
              <c:f>'4. Grafer budget vs faktisk'!$R$11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faktisk'!$R$13,'4. Grafer budget vs faktisk'!$R$15)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AB-4BB7-87FB-3A49522E2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252640"/>
        <c:axId val="-1383255120"/>
      </c:lineChart>
      <c:valAx>
        <c:axId val="-1383255120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52640"/>
        <c:crosses val="autoZero"/>
        <c:crossBetween val="between"/>
      </c:valAx>
      <c:catAx>
        <c:axId val="-138325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5512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>
                <a:solidFill>
                  <a:srgbClr val="7F7F7F"/>
                </a:solidFill>
              </a:rPr>
              <a:t>Andre løn udgifter</a:t>
            </a:r>
            <a:endParaRPr lang="en-US" sz="1000"/>
          </a:p>
        </c:rich>
      </c:tx>
      <c:layout>
        <c:manualLayout>
          <c:xMode val="edge"/>
          <c:yMode val="edge"/>
          <c:x val="0.345262509927248"/>
          <c:y val="0.067066996909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faktisk'!$X$11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faktisk'!$X$13,'4. Grafer budget vs faktisk'!$X$15)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B9-4AB2-A6B2-F801B168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234720"/>
        <c:axId val="-1383237200"/>
      </c:barChart>
      <c:lineChart>
        <c:grouping val="standard"/>
        <c:varyColors val="0"/>
        <c:ser>
          <c:idx val="1"/>
          <c:order val="1"/>
          <c:tx>
            <c:strRef>
              <c:f>'4. Grafer budget vs faktisk'!$AB$11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faktisk'!$AB$13,'4. Grafer budget vs faktisk'!$AB$15)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B9-4AB2-A6B2-F801B168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234720"/>
        <c:axId val="-1383237200"/>
      </c:lineChart>
      <c:valAx>
        <c:axId val="-1383237200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34720"/>
        <c:crosses val="autoZero"/>
        <c:crossBetween val="between"/>
      </c:valAx>
      <c:catAx>
        <c:axId val="-13832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3720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>
                <a:solidFill>
                  <a:srgbClr val="7F7F7F"/>
                </a:solidFill>
              </a:rPr>
              <a:t>Husleje og rengøring</a:t>
            </a:r>
            <a:endParaRPr lang="en-US" sz="1000"/>
          </a:p>
        </c:rich>
      </c:tx>
      <c:layout>
        <c:manualLayout>
          <c:xMode val="edge"/>
          <c:yMode val="edge"/>
          <c:x val="0.237245546160773"/>
          <c:y val="0.067066996909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faktisk'!$AH$11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faktisk'!$AH$13,'4. Grafer budget vs faktisk'!$AH$15)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4E-4FBD-B155-C52B30929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198128"/>
        <c:axId val="-1383200608"/>
      </c:barChart>
      <c:lineChart>
        <c:grouping val="standard"/>
        <c:varyColors val="0"/>
        <c:ser>
          <c:idx val="1"/>
          <c:order val="1"/>
          <c:tx>
            <c:strRef>
              <c:f>'4. Grafer budget vs faktisk'!$AL$11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faktisk'!$AL$13,'4. Grafer budget vs faktisk'!$AL$15)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4E-4FBD-B155-C52B30929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198128"/>
        <c:axId val="-1383200608"/>
      </c:lineChart>
      <c:valAx>
        <c:axId val="-1383200608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98128"/>
        <c:crosses val="autoZero"/>
        <c:crossBetween val="between"/>
      </c:valAx>
      <c:catAx>
        <c:axId val="-138319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2006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Forsikring</a:t>
            </a:r>
          </a:p>
        </c:rich>
      </c:tx>
      <c:layout>
        <c:manualLayout>
          <c:xMode val="edge"/>
          <c:yMode val="edge"/>
          <c:x val="0.385768871339676"/>
          <c:y val="0.067066996909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faktisk'!$AR$11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faktisk'!$AR$13,'4. Grafer budget vs faktisk'!$AR$15)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88-4E06-83C4-4B5741FE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170656"/>
        <c:axId val="-1383173136"/>
      </c:barChart>
      <c:lineChart>
        <c:grouping val="standard"/>
        <c:varyColors val="0"/>
        <c:ser>
          <c:idx val="1"/>
          <c:order val="1"/>
          <c:tx>
            <c:strRef>
              <c:f>'4. Grafer budget vs faktisk'!$AV$11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faktisk'!$AV$13,'4. Grafer budget vs faktisk'!$AV$15)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8-4E06-83C4-4B5741FE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170656"/>
        <c:axId val="-1383173136"/>
      </c:lineChart>
      <c:valAx>
        <c:axId val="-1383173136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70656"/>
        <c:crosses val="autoZero"/>
        <c:crossBetween val="between"/>
      </c:valAx>
      <c:catAx>
        <c:axId val="-13831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731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Abonnementer</a:t>
            </a:r>
          </a:p>
        </c:rich>
      </c:tx>
      <c:layout>
        <c:manualLayout>
          <c:xMode val="edge"/>
          <c:yMode val="edge"/>
          <c:x val="0.385768871339676"/>
          <c:y val="0.067066996909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faktisk'!$BB$11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faktisk'!$BB$13,'4. Grafer budget vs faktisk'!$BB$15)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45-4D7A-BEB9-3C2E77B2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3144656"/>
        <c:axId val="-1383147136"/>
      </c:barChart>
      <c:lineChart>
        <c:grouping val="standard"/>
        <c:varyColors val="0"/>
        <c:ser>
          <c:idx val="1"/>
          <c:order val="1"/>
          <c:tx>
            <c:strRef>
              <c:f>'4. Grafer budget vs faktisk'!$BF$11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faktisk'!$BF$13,'4. Grafer budget vs faktisk'!$BF$15)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45-4D7A-BEB9-3C2E77B2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3144656"/>
        <c:axId val="-1383147136"/>
      </c:lineChart>
      <c:valAx>
        <c:axId val="-1383147136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44656"/>
        <c:crosses val="autoZero"/>
        <c:crossBetween val="between"/>
      </c:valAx>
      <c:catAx>
        <c:axId val="-138314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31471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Domæne</a:t>
            </a:r>
          </a:p>
        </c:rich>
      </c:tx>
      <c:layout>
        <c:manualLayout>
          <c:xMode val="edge"/>
          <c:yMode val="edge"/>
          <c:x val="0.250747666631582"/>
          <c:y val="0.067066996909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1252688463554"/>
          <c:y val="0.209329428501258"/>
          <c:w val="0.676129314166701"/>
          <c:h val="0.66556804648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Grafer budget vs faktisk'!$BL$11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C4E6BC"/>
            </a:solidFill>
            <a:ln>
              <a:noFill/>
            </a:ln>
            <a:effectLst/>
          </c:spPr>
          <c:invertIfNegative val="0"/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faktisk'!$BL$13,'4. Grafer budget vs faktisk'!$BL$15)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E3-44D9-8F14-7D726CBBD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2223200"/>
        <c:axId val="-1382224992"/>
      </c:barChart>
      <c:lineChart>
        <c:grouping val="standard"/>
        <c:varyColors val="0"/>
        <c:ser>
          <c:idx val="1"/>
          <c:order val="1"/>
          <c:tx>
            <c:strRef>
              <c:f>'4. Grafer budget vs faktisk'!$BP$11</c:f>
              <c:strCache>
                <c:ptCount val="1"/>
                <c:pt idx="0">
                  <c:v>Faktiske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('4. Grafer budget vs faktisk'!$C$3,'4. Grafer budget vs faktisk'!$H$3)</c:f>
              <c:strCache>
                <c:ptCount val="2"/>
                <c:pt idx="0">
                  <c:v>Maj</c:v>
                </c:pt>
                <c:pt idx="1">
                  <c:v>Jun.</c:v>
                </c:pt>
              </c:strCache>
            </c:strRef>
          </c:cat>
          <c:val>
            <c:numRef>
              <c:f>('4. Grafer budget vs faktisk'!$BP$13,'4. Grafer budget vs faktisk'!$BP$15)</c:f>
              <c:numCache>
                <c:formatCode>#,##0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E3-44D9-8F14-7D726CBBD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2223200"/>
        <c:axId val="-1382224992"/>
      </c:lineChart>
      <c:valAx>
        <c:axId val="-1382224992"/>
        <c:scaling>
          <c:orientation val="minMax"/>
          <c:min val="0.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223200"/>
        <c:crosses val="autoZero"/>
        <c:crossBetween val="between"/>
      </c:valAx>
      <c:catAx>
        <c:axId val="-138222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222499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. Grafer budget vs faktisk'!A1"/><Relationship Id="rId4" Type="http://schemas.openxmlformats.org/officeDocument/2006/relationships/hyperlink" Target="#'3. Budget vs Faktiske'!A1"/><Relationship Id="rId5" Type="http://schemas.openxmlformats.org/officeDocument/2006/relationships/image" Target="../media/image1.png"/><Relationship Id="rId6" Type="http://schemas.openxmlformats.org/officeDocument/2006/relationships/hyperlink" Target="#'5. 1 udgiftsline'!A1"/><Relationship Id="rId1" Type="http://schemas.openxmlformats.org/officeDocument/2006/relationships/hyperlink" Target="#'1. Budget'!A1"/><Relationship Id="rId2" Type="http://schemas.openxmlformats.org/officeDocument/2006/relationships/hyperlink" Target="#'2. Faktiske Budge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2.xml"/><Relationship Id="rId12" Type="http://schemas.openxmlformats.org/officeDocument/2006/relationships/chart" Target="../charts/chart13.xml"/><Relationship Id="rId13" Type="http://schemas.openxmlformats.org/officeDocument/2006/relationships/chart" Target="../charts/chart14.xml"/><Relationship Id="rId14" Type="http://schemas.openxmlformats.org/officeDocument/2006/relationships/chart" Target="../charts/chart15.xml"/><Relationship Id="rId15" Type="http://schemas.openxmlformats.org/officeDocument/2006/relationships/chart" Target="../charts/chart16.xml"/><Relationship Id="rId1" Type="http://schemas.openxmlformats.org/officeDocument/2006/relationships/hyperlink" Target="#Menu!A1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8" Type="http://schemas.openxmlformats.org/officeDocument/2006/relationships/chart" Target="../charts/chart9.xml"/><Relationship Id="rId9" Type="http://schemas.openxmlformats.org/officeDocument/2006/relationships/chart" Target="../charts/chart10.xml"/><Relationship Id="rId10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67390</xdr:rowOff>
    </xdr:from>
    <xdr:to>
      <xdr:col>33</xdr:col>
      <xdr:colOff>510269</xdr:colOff>
      <xdr:row>16</xdr:row>
      <xdr:rowOff>490902</xdr:rowOff>
    </xdr:to>
    <xdr:sp macro="" textlink="">
      <xdr:nvSpPr>
        <xdr:cNvPr id="21" name="Rounded Rectangle 29"/>
        <xdr:cNvSpPr/>
      </xdr:nvSpPr>
      <xdr:spPr bwMode="auto">
        <a:xfrm>
          <a:off x="6362701" y="1090647"/>
          <a:ext cx="16060511" cy="7586312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14</xdr:col>
      <xdr:colOff>555939</xdr:colOff>
      <xdr:row>4</xdr:row>
      <xdr:rowOff>477202</xdr:rowOff>
    </xdr:from>
    <xdr:to>
      <xdr:col>21</xdr:col>
      <xdr:colOff>165853</xdr:colOff>
      <xdr:row>7</xdr:row>
      <xdr:rowOff>504789</xdr:rowOff>
    </xdr:to>
    <xdr:sp macro="" textlink="">
      <xdr:nvSpPr>
        <xdr:cNvPr id="22" name="Rounded Rectangle 35">
          <a:hlinkClick xmlns:r="http://schemas.openxmlformats.org/officeDocument/2006/relationships" r:id="rId1"/>
        </xdr:cNvPr>
        <xdr:cNvSpPr/>
      </xdr:nvSpPr>
      <xdr:spPr>
        <a:xfrm>
          <a:off x="9852339" y="2523716"/>
          <a:ext cx="4258114" cy="1562473"/>
        </a:xfrm>
        <a:prstGeom prst="roundRect">
          <a:avLst>
            <a:gd name="adj" fmla="val 9253"/>
          </a:avLst>
        </a:prstGeom>
        <a:solidFill>
          <a:srgbClr val="338CDB"/>
        </a:solidFill>
        <a:ln>
          <a:solidFill>
            <a:srgbClr val="1962AE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cs typeface="Iskoola Pota" pitchFamily="18" charset="0"/>
            </a:rPr>
            <a:t>1. </a:t>
          </a:r>
          <a:r>
            <a:rPr lang="da-DK" sz="2800" b="1" baseline="0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cs typeface="Iskoola Pota" pitchFamily="18" charset="0"/>
            </a:rPr>
            <a:t>Budget</a:t>
          </a:r>
          <a:endParaRPr lang="da-DK" sz="2800" b="1">
            <a:ln w="3175">
              <a:noFill/>
            </a:ln>
            <a:solidFill>
              <a:schemeClr val="bg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21</xdr:col>
      <xdr:colOff>597581</xdr:colOff>
      <xdr:row>4</xdr:row>
      <xdr:rowOff>466317</xdr:rowOff>
    </xdr:from>
    <xdr:to>
      <xdr:col>28</xdr:col>
      <xdr:colOff>207496</xdr:colOff>
      <xdr:row>7</xdr:row>
      <xdr:rowOff>484476</xdr:rowOff>
    </xdr:to>
    <xdr:sp macro="" textlink="">
      <xdr:nvSpPr>
        <xdr:cNvPr id="23" name="Rounded Rectangle 35">
          <a:hlinkClick xmlns:r="http://schemas.openxmlformats.org/officeDocument/2006/relationships" r:id="rId2"/>
        </xdr:cNvPr>
        <xdr:cNvSpPr/>
      </xdr:nvSpPr>
      <xdr:spPr>
        <a:xfrm>
          <a:off x="14542181" y="2512831"/>
          <a:ext cx="4258115" cy="1553045"/>
        </a:xfrm>
        <a:prstGeom prst="roundRect">
          <a:avLst>
            <a:gd name="adj" fmla="val 9253"/>
          </a:avLst>
        </a:prstGeom>
        <a:solidFill>
          <a:srgbClr val="338CDB"/>
        </a:solidFill>
        <a:ln>
          <a:solidFill>
            <a:srgbClr val="1962AE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ea typeface="+mn-ea"/>
              <a:cs typeface="Iskoola Pota" pitchFamily="18" charset="0"/>
            </a:rPr>
            <a:t>2. Faktisk</a:t>
          </a:r>
          <a:r>
            <a:rPr lang="da-DK" sz="2800" b="1" baseline="0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ea typeface="+mn-ea"/>
              <a:cs typeface="Iskoola Pota" pitchFamily="18" charset="0"/>
            </a:rPr>
            <a:t> Budget</a:t>
          </a:r>
          <a:endParaRPr lang="da-DK" sz="2800" b="1">
            <a:ln w="3175">
              <a:noFill/>
            </a:ln>
            <a:solidFill>
              <a:schemeClr val="bg1"/>
            </a:solidFill>
            <a:effectLst/>
            <a:latin typeface="Gill Sans MT" pitchFamily="34" charset="0"/>
            <a:ea typeface="+mn-ea"/>
            <a:cs typeface="Iskoola Pota" pitchFamily="18" charset="0"/>
          </a:endParaRPr>
        </a:p>
      </xdr:txBody>
    </xdr:sp>
    <xdr:clientData/>
  </xdr:twoCellAnchor>
  <xdr:twoCellAnchor>
    <xdr:from>
      <xdr:col>18</xdr:col>
      <xdr:colOff>361085</xdr:colOff>
      <xdr:row>10</xdr:row>
      <xdr:rowOff>444382</xdr:rowOff>
    </xdr:from>
    <xdr:to>
      <xdr:col>24</xdr:col>
      <xdr:colOff>639337</xdr:colOff>
      <xdr:row>13</xdr:row>
      <xdr:rowOff>462541</xdr:rowOff>
    </xdr:to>
    <xdr:sp macro="" textlink="">
      <xdr:nvSpPr>
        <xdr:cNvPr id="24" name="Rounded Rectangle 35">
          <a:hlinkClick xmlns:r="http://schemas.openxmlformats.org/officeDocument/2006/relationships" r:id="rId3"/>
        </xdr:cNvPr>
        <xdr:cNvSpPr/>
      </xdr:nvSpPr>
      <xdr:spPr>
        <a:xfrm>
          <a:off x="12313599" y="5560668"/>
          <a:ext cx="4262424" cy="1553044"/>
        </a:xfrm>
        <a:prstGeom prst="roundRect">
          <a:avLst>
            <a:gd name="adj" fmla="val 6782"/>
          </a:avLst>
        </a:prstGeom>
        <a:solidFill>
          <a:srgbClr val="338CDB"/>
        </a:solidFill>
        <a:ln>
          <a:solidFill>
            <a:srgbClr val="1962AE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ea typeface="+mn-ea"/>
              <a:cs typeface="Iskoola Pota" pitchFamily="18" charset="0"/>
            </a:rPr>
            <a:t>4. Grafer</a:t>
          </a:r>
        </a:p>
      </xdr:txBody>
    </xdr:sp>
    <xdr:clientData/>
  </xdr:twoCellAnchor>
  <xdr:twoCellAnchor>
    <xdr:from>
      <xdr:col>11</xdr:col>
      <xdr:colOff>118011</xdr:colOff>
      <xdr:row>10</xdr:row>
      <xdr:rowOff>444382</xdr:rowOff>
    </xdr:from>
    <xdr:to>
      <xdr:col>17</xdr:col>
      <xdr:colOff>396263</xdr:colOff>
      <xdr:row>13</xdr:row>
      <xdr:rowOff>462542</xdr:rowOff>
    </xdr:to>
    <xdr:sp macro="" textlink="">
      <xdr:nvSpPr>
        <xdr:cNvPr id="25" name="Rounded Rectangle 35">
          <a:hlinkClick xmlns:r="http://schemas.openxmlformats.org/officeDocument/2006/relationships" r:id="rId4"/>
        </xdr:cNvPr>
        <xdr:cNvSpPr/>
      </xdr:nvSpPr>
      <xdr:spPr>
        <a:xfrm>
          <a:off x="7422325" y="5560668"/>
          <a:ext cx="4262424" cy="1553045"/>
        </a:xfrm>
        <a:prstGeom prst="roundRect">
          <a:avLst>
            <a:gd name="adj" fmla="val 2663"/>
          </a:avLst>
        </a:prstGeom>
        <a:solidFill>
          <a:srgbClr val="338CDB"/>
        </a:solidFill>
        <a:ln>
          <a:solidFill>
            <a:srgbClr val="1962AE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ea typeface="+mn-ea"/>
              <a:cs typeface="Iskoola Pota" pitchFamily="18" charset="0"/>
            </a:rPr>
            <a:t>3. Budget vs. faktiske</a:t>
          </a:r>
        </a:p>
      </xdr:txBody>
    </xdr:sp>
    <xdr:clientData/>
  </xdr:twoCellAnchor>
  <xdr:twoCellAnchor>
    <xdr:from>
      <xdr:col>16</xdr:col>
      <xdr:colOff>255873</xdr:colOff>
      <xdr:row>17</xdr:row>
      <xdr:rowOff>111402</xdr:rowOff>
    </xdr:from>
    <xdr:to>
      <xdr:col>26</xdr:col>
      <xdr:colOff>129661</xdr:colOff>
      <xdr:row>21</xdr:row>
      <xdr:rowOff>437336</xdr:rowOff>
    </xdr:to>
    <xdr:pic>
      <xdr:nvPicPr>
        <xdr:cNvPr id="26" name="Billede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0330" y="8809088"/>
          <a:ext cx="6514074" cy="2372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604158</xdr:colOff>
      <xdr:row>10</xdr:row>
      <xdr:rowOff>444382</xdr:rowOff>
    </xdr:from>
    <xdr:to>
      <xdr:col>32</xdr:col>
      <xdr:colOff>218382</xdr:colOff>
      <xdr:row>13</xdr:row>
      <xdr:rowOff>462541</xdr:rowOff>
    </xdr:to>
    <xdr:sp macro="" textlink="">
      <xdr:nvSpPr>
        <xdr:cNvPr id="27" name="Rounded Rectangle 35">
          <a:hlinkClick xmlns:r="http://schemas.openxmlformats.org/officeDocument/2006/relationships" r:id="rId6"/>
        </xdr:cNvPr>
        <xdr:cNvSpPr/>
      </xdr:nvSpPr>
      <xdr:spPr>
        <a:xfrm>
          <a:off x="17204872" y="5560668"/>
          <a:ext cx="4262424" cy="1553044"/>
        </a:xfrm>
        <a:prstGeom prst="roundRect">
          <a:avLst>
            <a:gd name="adj" fmla="val 6782"/>
          </a:avLst>
        </a:prstGeom>
        <a:solidFill>
          <a:srgbClr val="338CDB"/>
        </a:solidFill>
        <a:ln>
          <a:solidFill>
            <a:srgbClr val="1962AE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/>
              <a:latin typeface="Gill Sans MT" pitchFamily="34" charset="0"/>
              <a:ea typeface="+mn-ea"/>
              <a:cs typeface="Iskoola Pota" pitchFamily="18" charset="0"/>
            </a:rPr>
            <a:t>5. Overblik over en udgift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347383</xdr:colOff>
      <xdr:row>32</xdr:row>
      <xdr:rowOff>78441</xdr:rowOff>
    </xdr:from>
    <xdr:to>
      <xdr:col>15</xdr:col>
      <xdr:colOff>56030</xdr:colOff>
      <xdr:row>53</xdr:row>
      <xdr:rowOff>112058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129989</xdr:colOff>
      <xdr:row>0</xdr:row>
      <xdr:rowOff>67237</xdr:rowOff>
    </xdr:from>
    <xdr:to>
      <xdr:col>14</xdr:col>
      <xdr:colOff>784832</xdr:colOff>
      <xdr:row>2</xdr:row>
      <xdr:rowOff>126068</xdr:rowOff>
    </xdr:to>
    <xdr:sp macro="" textlink="">
      <xdr:nvSpPr>
        <xdr:cNvPr id="6" name="Right Arrow 4">
          <a:hlinkClick xmlns:r="http://schemas.openxmlformats.org/officeDocument/2006/relationships" r:id="rId2"/>
        </xdr:cNvPr>
        <xdr:cNvSpPr/>
      </xdr:nvSpPr>
      <xdr:spPr>
        <a:xfrm flipH="1">
          <a:off x="12232342" y="67237"/>
          <a:ext cx="654843" cy="428625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0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20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336178</xdr:colOff>
      <xdr:row>31</xdr:row>
      <xdr:rowOff>89645</xdr:rowOff>
    </xdr:from>
    <xdr:to>
      <xdr:col>14</xdr:col>
      <xdr:colOff>840444</xdr:colOff>
      <xdr:row>52</xdr:row>
      <xdr:rowOff>56029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168091</xdr:colOff>
      <xdr:row>1</xdr:row>
      <xdr:rowOff>11207</xdr:rowOff>
    </xdr:from>
    <xdr:to>
      <xdr:col>14</xdr:col>
      <xdr:colOff>822935</xdr:colOff>
      <xdr:row>2</xdr:row>
      <xdr:rowOff>148479</xdr:rowOff>
    </xdr:to>
    <xdr:sp macro="" textlink="">
      <xdr:nvSpPr>
        <xdr:cNvPr id="4" name="Right Arrow 4">
          <a:hlinkClick xmlns:r="http://schemas.openxmlformats.org/officeDocument/2006/relationships" r:id="rId2"/>
        </xdr:cNvPr>
        <xdr:cNvSpPr/>
      </xdr:nvSpPr>
      <xdr:spPr>
        <a:xfrm flipH="1">
          <a:off x="12270444" y="89648"/>
          <a:ext cx="654844" cy="428625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0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20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694766</xdr:colOff>
      <xdr:row>0</xdr:row>
      <xdr:rowOff>67235</xdr:rowOff>
    </xdr:from>
    <xdr:to>
      <xdr:col>21</xdr:col>
      <xdr:colOff>497962</xdr:colOff>
      <xdr:row>2</xdr:row>
      <xdr:rowOff>126066</xdr:rowOff>
    </xdr:to>
    <xdr:sp macro="" textlink="">
      <xdr:nvSpPr>
        <xdr:cNvPr id="4" name="Right Arrow 4">
          <a:hlinkClick xmlns:r="http://schemas.openxmlformats.org/officeDocument/2006/relationships" r:id="rId1"/>
        </xdr:cNvPr>
        <xdr:cNvSpPr/>
      </xdr:nvSpPr>
      <xdr:spPr>
        <a:xfrm flipH="1">
          <a:off x="14007354" y="67235"/>
          <a:ext cx="654843" cy="428625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0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20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59537</xdr:colOff>
      <xdr:row>1</xdr:row>
      <xdr:rowOff>95250</xdr:rowOff>
    </xdr:from>
    <xdr:to>
      <xdr:col>71</xdr:col>
      <xdr:colOff>154781</xdr:colOff>
      <xdr:row>3</xdr:row>
      <xdr:rowOff>154781</xdr:rowOff>
    </xdr:to>
    <xdr:sp macro="" textlink="">
      <xdr:nvSpPr>
        <xdr:cNvPr id="59" name="Right Arrow 4">
          <a:hlinkClick xmlns:r="http://schemas.openxmlformats.org/officeDocument/2006/relationships" r:id="rId1"/>
        </xdr:cNvPr>
        <xdr:cNvSpPr/>
      </xdr:nvSpPr>
      <xdr:spPr>
        <a:xfrm flipH="1">
          <a:off x="13823162" y="285750"/>
          <a:ext cx="702463" cy="428625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0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20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2</xdr:col>
      <xdr:colOff>71439</xdr:colOff>
      <xdr:row>15</xdr:row>
      <xdr:rowOff>47623</xdr:rowOff>
    </xdr:from>
    <xdr:to>
      <xdr:col>11</xdr:col>
      <xdr:colOff>130969</xdr:colOff>
      <xdr:row>25</xdr:row>
      <xdr:rowOff>107156</xdr:rowOff>
    </xdr:to>
    <xdr:graphicFrame macro="">
      <xdr:nvGraphicFramePr>
        <xdr:cNvPr id="61" name="Diagram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73424</xdr:colOff>
      <xdr:row>15</xdr:row>
      <xdr:rowOff>47623</xdr:rowOff>
    </xdr:from>
    <xdr:to>
      <xdr:col>21</xdr:col>
      <xdr:colOff>132954</xdr:colOff>
      <xdr:row>25</xdr:row>
      <xdr:rowOff>107156</xdr:rowOff>
    </xdr:to>
    <xdr:graphicFrame macro="">
      <xdr:nvGraphicFramePr>
        <xdr:cNvPr id="63" name="Diagram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75408</xdr:colOff>
      <xdr:row>15</xdr:row>
      <xdr:rowOff>47623</xdr:rowOff>
    </xdr:from>
    <xdr:to>
      <xdr:col>31</xdr:col>
      <xdr:colOff>134938</xdr:colOff>
      <xdr:row>25</xdr:row>
      <xdr:rowOff>107156</xdr:rowOff>
    </xdr:to>
    <xdr:graphicFrame macro="">
      <xdr:nvGraphicFramePr>
        <xdr:cNvPr id="64" name="Diagram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77393</xdr:colOff>
      <xdr:row>15</xdr:row>
      <xdr:rowOff>47623</xdr:rowOff>
    </xdr:from>
    <xdr:to>
      <xdr:col>41</xdr:col>
      <xdr:colOff>136923</xdr:colOff>
      <xdr:row>25</xdr:row>
      <xdr:rowOff>107156</xdr:rowOff>
    </xdr:to>
    <xdr:graphicFrame macro="">
      <xdr:nvGraphicFramePr>
        <xdr:cNvPr id="65" name="Diagram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79377</xdr:colOff>
      <xdr:row>15</xdr:row>
      <xdr:rowOff>47623</xdr:rowOff>
    </xdr:from>
    <xdr:to>
      <xdr:col>51</xdr:col>
      <xdr:colOff>138907</xdr:colOff>
      <xdr:row>25</xdr:row>
      <xdr:rowOff>107156</xdr:rowOff>
    </xdr:to>
    <xdr:graphicFrame macro="">
      <xdr:nvGraphicFramePr>
        <xdr:cNvPr id="66" name="Diagram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81362</xdr:colOff>
      <xdr:row>15</xdr:row>
      <xdr:rowOff>47623</xdr:rowOff>
    </xdr:from>
    <xdr:to>
      <xdr:col>61</xdr:col>
      <xdr:colOff>140892</xdr:colOff>
      <xdr:row>25</xdr:row>
      <xdr:rowOff>107156</xdr:rowOff>
    </xdr:to>
    <xdr:graphicFrame macro="">
      <xdr:nvGraphicFramePr>
        <xdr:cNvPr id="67" name="Diagram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62</xdr:col>
      <xdr:colOff>83344</xdr:colOff>
      <xdr:row>15</xdr:row>
      <xdr:rowOff>47623</xdr:rowOff>
    </xdr:from>
    <xdr:to>
      <xdr:col>71</xdr:col>
      <xdr:colOff>142874</xdr:colOff>
      <xdr:row>25</xdr:row>
      <xdr:rowOff>107156</xdr:rowOff>
    </xdr:to>
    <xdr:graphicFrame macro="">
      <xdr:nvGraphicFramePr>
        <xdr:cNvPr id="69" name="Diagram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71437</xdr:colOff>
      <xdr:row>34</xdr:row>
      <xdr:rowOff>47625</xdr:rowOff>
    </xdr:from>
    <xdr:to>
      <xdr:col>11</xdr:col>
      <xdr:colOff>130967</xdr:colOff>
      <xdr:row>44</xdr:row>
      <xdr:rowOff>107158</xdr:rowOff>
    </xdr:to>
    <xdr:graphicFrame macro="">
      <xdr:nvGraphicFramePr>
        <xdr:cNvPr id="70" name="Diagram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71438</xdr:colOff>
      <xdr:row>34</xdr:row>
      <xdr:rowOff>47625</xdr:rowOff>
    </xdr:from>
    <xdr:to>
      <xdr:col>21</xdr:col>
      <xdr:colOff>130968</xdr:colOff>
      <xdr:row>44</xdr:row>
      <xdr:rowOff>107158</xdr:rowOff>
    </xdr:to>
    <xdr:graphicFrame macro="">
      <xdr:nvGraphicFramePr>
        <xdr:cNvPr id="71" name="Diagram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71438</xdr:colOff>
      <xdr:row>34</xdr:row>
      <xdr:rowOff>47625</xdr:rowOff>
    </xdr:from>
    <xdr:to>
      <xdr:col>31</xdr:col>
      <xdr:colOff>130968</xdr:colOff>
      <xdr:row>44</xdr:row>
      <xdr:rowOff>107158</xdr:rowOff>
    </xdr:to>
    <xdr:graphicFrame macro="">
      <xdr:nvGraphicFramePr>
        <xdr:cNvPr id="72" name="Diagram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71439</xdr:colOff>
      <xdr:row>34</xdr:row>
      <xdr:rowOff>47625</xdr:rowOff>
    </xdr:from>
    <xdr:to>
      <xdr:col>41</xdr:col>
      <xdr:colOff>130969</xdr:colOff>
      <xdr:row>44</xdr:row>
      <xdr:rowOff>107158</xdr:rowOff>
    </xdr:to>
    <xdr:graphicFrame macro="">
      <xdr:nvGraphicFramePr>
        <xdr:cNvPr id="73" name="Diagram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42</xdr:col>
      <xdr:colOff>71439</xdr:colOff>
      <xdr:row>34</xdr:row>
      <xdr:rowOff>47625</xdr:rowOff>
    </xdr:from>
    <xdr:to>
      <xdr:col>51</xdr:col>
      <xdr:colOff>130969</xdr:colOff>
      <xdr:row>44</xdr:row>
      <xdr:rowOff>107158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52</xdr:col>
      <xdr:colOff>71440</xdr:colOff>
      <xdr:row>34</xdr:row>
      <xdr:rowOff>47625</xdr:rowOff>
    </xdr:from>
    <xdr:to>
      <xdr:col>61</xdr:col>
      <xdr:colOff>130970</xdr:colOff>
      <xdr:row>44</xdr:row>
      <xdr:rowOff>107158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62</xdr:col>
      <xdr:colOff>71438</xdr:colOff>
      <xdr:row>34</xdr:row>
      <xdr:rowOff>47625</xdr:rowOff>
    </xdr:from>
    <xdr:to>
      <xdr:col>71</xdr:col>
      <xdr:colOff>130968</xdr:colOff>
      <xdr:row>44</xdr:row>
      <xdr:rowOff>107158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23817</xdr:colOff>
      <xdr:row>10</xdr:row>
      <xdr:rowOff>11907</xdr:rowOff>
    </xdr:from>
    <xdr:to>
      <xdr:col>61</xdr:col>
      <xdr:colOff>190501</xdr:colOff>
      <xdr:row>31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98653</xdr:colOff>
      <xdr:row>1</xdr:row>
      <xdr:rowOff>59532</xdr:rowOff>
    </xdr:from>
    <xdr:to>
      <xdr:col>61</xdr:col>
      <xdr:colOff>193899</xdr:colOff>
      <xdr:row>4</xdr:row>
      <xdr:rowOff>1</xdr:rowOff>
    </xdr:to>
    <xdr:sp macro="" textlink="">
      <xdr:nvSpPr>
        <xdr:cNvPr id="17" name="Right Arrow 4">
          <a:hlinkClick xmlns:r="http://schemas.openxmlformats.org/officeDocument/2006/relationships" r:id="rId2"/>
        </xdr:cNvPr>
        <xdr:cNvSpPr/>
      </xdr:nvSpPr>
      <xdr:spPr>
        <a:xfrm flipH="1">
          <a:off x="11838216" y="250032"/>
          <a:ext cx="702464" cy="476250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0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20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billy.dk/" TargetMode="External"/><Relationship Id="rId12" Type="http://schemas.openxmlformats.org/officeDocument/2006/relationships/hyperlink" Target="http://www.billy.dk/" TargetMode="External"/><Relationship Id="rId13" Type="http://schemas.openxmlformats.org/officeDocument/2006/relationships/hyperlink" Target="http://www.billy.dk/" TargetMode="External"/><Relationship Id="rId14" Type="http://schemas.openxmlformats.org/officeDocument/2006/relationships/hyperlink" Target="http://www.billy.dk/" TargetMode="External"/><Relationship Id="rId15" Type="http://schemas.openxmlformats.org/officeDocument/2006/relationships/hyperlink" Target="http://www.billy.dk/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billy.dk/" TargetMode="External"/><Relationship Id="rId2" Type="http://schemas.openxmlformats.org/officeDocument/2006/relationships/hyperlink" Target="http://www.billy.dk/" TargetMode="External"/><Relationship Id="rId3" Type="http://schemas.openxmlformats.org/officeDocument/2006/relationships/hyperlink" Target="http://www.billy.dk/" TargetMode="External"/><Relationship Id="rId4" Type="http://schemas.openxmlformats.org/officeDocument/2006/relationships/hyperlink" Target="http://www.billy.dk/" TargetMode="External"/><Relationship Id="rId5" Type="http://schemas.openxmlformats.org/officeDocument/2006/relationships/hyperlink" Target="http://www.billy.dk/" TargetMode="External"/><Relationship Id="rId6" Type="http://schemas.openxmlformats.org/officeDocument/2006/relationships/hyperlink" Target="http://www.billy.dk/" TargetMode="External"/><Relationship Id="rId7" Type="http://schemas.openxmlformats.org/officeDocument/2006/relationships/hyperlink" Target="http://www.billy.dk/" TargetMode="External"/><Relationship Id="rId8" Type="http://schemas.openxmlformats.org/officeDocument/2006/relationships/hyperlink" Target="http://www.billy.dk/" TargetMode="External"/><Relationship Id="rId9" Type="http://schemas.openxmlformats.org/officeDocument/2006/relationships/hyperlink" Target="http://www.billy.dk/" TargetMode="External"/><Relationship Id="rId10" Type="http://schemas.openxmlformats.org/officeDocument/2006/relationships/hyperlink" Target="http://www.billy.d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3:AC23"/>
  <sheetViews>
    <sheetView showRowColHeaders="0" tabSelected="1" zoomScale="35" zoomScaleNormal="35" zoomScalePageLayoutView="35" workbookViewId="0">
      <selection activeCell="O23" sqref="O23:AC23"/>
    </sheetView>
  </sheetViews>
  <sheetFormatPr baseColWidth="10" defaultColWidth="9.1640625" defaultRowHeight="40" customHeight="1" x14ac:dyDescent="0.2"/>
  <cols>
    <col min="1" max="46" width="9.1640625" style="65" customWidth="1"/>
    <col min="47" max="16384" width="9.1640625" style="65"/>
  </cols>
  <sheetData>
    <row r="23" spans="15:29" ht="40" customHeight="1" x14ac:dyDescent="0.2">
      <c r="O23" s="178" t="s">
        <v>63</v>
      </c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</sheetData>
  <mergeCells count="1">
    <mergeCell ref="O23:AC23"/>
  </mergeCells>
  <hyperlinks>
    <hyperlink ref="O23" r:id="rId1"/>
    <hyperlink ref="P23" r:id="rId2" display="http://www.billy.dk/"/>
    <hyperlink ref="Q23" r:id="rId3" display="http://www.billy.dk/"/>
    <hyperlink ref="R23" r:id="rId4" display="http://www.billy.dk/"/>
    <hyperlink ref="S23" r:id="rId5" display="http://www.billy.dk/"/>
    <hyperlink ref="T23" r:id="rId6" display="http://www.billy.dk/"/>
    <hyperlink ref="U23" r:id="rId7" display="http://www.billy.dk/"/>
    <hyperlink ref="V23" r:id="rId8" display="http://www.billy.dk/"/>
    <hyperlink ref="W23" r:id="rId9" display="http://www.billy.dk/"/>
    <hyperlink ref="X23" r:id="rId10" display="http://www.billy.dk/"/>
    <hyperlink ref="Y23" r:id="rId11" display="http://www.billy.dk/"/>
    <hyperlink ref="Z23" r:id="rId12" display="http://www.billy.dk/"/>
    <hyperlink ref="AA23" r:id="rId13" display="http://www.billy.dk/"/>
    <hyperlink ref="AB23" r:id="rId14" display="http://www.billy.dk/"/>
    <hyperlink ref="AC23" r:id="rId15" display="http://www.billy.dk/"/>
  </hyperlinks>
  <pageMargins left="0.7" right="0.7" top="0.75" bottom="0.75" header="0.3" footer="0.3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7"/>
  <sheetViews>
    <sheetView zoomScale="85" zoomScaleNormal="85" zoomScalePageLayoutView="85" workbookViewId="0"/>
  </sheetViews>
  <sheetFormatPr baseColWidth="10" defaultColWidth="9.1640625" defaultRowHeight="15" x14ac:dyDescent="0.2"/>
  <cols>
    <col min="1" max="1" width="5.6640625" style="65" customWidth="1"/>
    <col min="2" max="2" width="22.5" style="65" customWidth="1"/>
    <col min="3" max="15" width="12.6640625" style="65" customWidth="1"/>
    <col min="16" max="16" width="9.1640625" style="65" customWidth="1"/>
    <col min="17" max="17" width="9.1640625" style="65"/>
    <col min="18" max="18" width="10.33203125" style="65" bestFit="1" customWidth="1"/>
    <col min="19" max="16384" width="9.1640625" style="65"/>
  </cols>
  <sheetData>
    <row r="1" spans="2:18" ht="6" customHeight="1" x14ac:dyDescent="0.2">
      <c r="B1" s="67"/>
      <c r="F1" s="67"/>
      <c r="G1" s="67"/>
    </row>
    <row r="2" spans="2:18" s="73" customFormat="1" ht="22.5" customHeight="1" x14ac:dyDescent="0.25">
      <c r="B2" s="74" t="s">
        <v>29</v>
      </c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2:18" s="73" customFormat="1" ht="15" customHeight="1" x14ac:dyDescent="0.2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2:18" ht="15" customHeight="1" x14ac:dyDescent="0.2">
      <c r="B4" s="11" t="s">
        <v>12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2" t="s">
        <v>14</v>
      </c>
    </row>
    <row r="5" spans="2:18" ht="15" customHeight="1" x14ac:dyDescent="0.2">
      <c r="B5" s="13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8">
        <f>SUM(C5,D5,E5,F5,G5,H5,I5,J5,K5,L5,M5,N5)</f>
        <v>0</v>
      </c>
    </row>
    <row r="6" spans="2:18" s="66" customFormat="1" ht="15" customHeight="1" x14ac:dyDescent="0.2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/>
    </row>
    <row r="7" spans="2:18" ht="15" customHeight="1" x14ac:dyDescent="0.2">
      <c r="B7" s="3" t="s">
        <v>13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2" t="s">
        <v>14</v>
      </c>
      <c r="Q7" s="66"/>
      <c r="R7" s="66"/>
    </row>
    <row r="8" spans="2:18" ht="15" customHeight="1" x14ac:dyDescent="0.2">
      <c r="B8" s="37" t="s">
        <v>43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5">
        <f>SUM(C8,D8,E8,F8,G8,H8,I8,J8,K8,L8,M8,N8)</f>
        <v>0</v>
      </c>
      <c r="Q8" s="83"/>
      <c r="R8" s="66"/>
    </row>
    <row r="9" spans="2:18" ht="15" customHeight="1" x14ac:dyDescent="0.2">
      <c r="B9" s="43" t="s">
        <v>25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45">
        <f t="shared" ref="O9:O15" si="0">SUM(C9,D9,E9,F9,G9,H9,I9,J9,K9,L9,M9,N9)</f>
        <v>0</v>
      </c>
      <c r="P9" s="93"/>
      <c r="Q9" s="83"/>
      <c r="R9" s="66"/>
    </row>
    <row r="10" spans="2:18" ht="15" customHeight="1" x14ac:dyDescent="0.2">
      <c r="B10" s="37" t="s">
        <v>26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5">
        <f t="shared" si="0"/>
        <v>0</v>
      </c>
      <c r="Q10" s="83"/>
      <c r="R10" s="66"/>
    </row>
    <row r="11" spans="2:18" ht="15" customHeight="1" x14ac:dyDescent="0.2">
      <c r="B11" s="37" t="s">
        <v>57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5">
        <f t="shared" si="0"/>
        <v>0</v>
      </c>
    </row>
    <row r="12" spans="2:18" ht="15" customHeight="1" x14ac:dyDescent="0.2">
      <c r="B12" s="37" t="s">
        <v>20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5">
        <f t="shared" si="0"/>
        <v>0</v>
      </c>
      <c r="Q12" s="83"/>
      <c r="R12" s="66"/>
    </row>
    <row r="13" spans="2:18" ht="15" customHeight="1" x14ac:dyDescent="0.2">
      <c r="B13" s="37" t="s">
        <v>23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5">
        <f t="shared" si="0"/>
        <v>0</v>
      </c>
      <c r="Q13" s="83"/>
      <c r="R13" s="66"/>
    </row>
    <row r="14" spans="2:18" ht="15" customHeight="1" x14ac:dyDescent="0.2">
      <c r="B14" s="62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5">
        <f t="shared" si="0"/>
        <v>0</v>
      </c>
      <c r="P14" s="94"/>
      <c r="Q14" s="83"/>
      <c r="R14" s="66"/>
    </row>
    <row r="15" spans="2:18" ht="15" customHeight="1" x14ac:dyDescent="0.2">
      <c r="B15" s="62" t="s">
        <v>17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5">
        <f t="shared" si="0"/>
        <v>0</v>
      </c>
      <c r="P15" s="94"/>
      <c r="Q15" s="83"/>
      <c r="R15" s="66"/>
    </row>
    <row r="16" spans="2:18" ht="15" customHeight="1" x14ac:dyDescent="0.2">
      <c r="B16" s="62" t="s">
        <v>46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5">
        <f t="shared" ref="O16:O24" si="1">SUM(C16,D16,E16,F16,G16,H16,I16,J16,K16,L16,M16,N16)</f>
        <v>0</v>
      </c>
      <c r="P16" s="94"/>
      <c r="Q16" s="83"/>
      <c r="R16" s="95"/>
    </row>
    <row r="17" spans="2:18" ht="15" customHeight="1" x14ac:dyDescent="0.2">
      <c r="B17" s="37" t="s">
        <v>21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5">
        <f t="shared" si="1"/>
        <v>0</v>
      </c>
      <c r="Q17" s="83"/>
      <c r="R17" s="66"/>
    </row>
    <row r="18" spans="2:18" ht="15" customHeight="1" x14ac:dyDescent="0.2">
      <c r="B18" s="37" t="s">
        <v>22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5">
        <f t="shared" si="1"/>
        <v>0</v>
      </c>
      <c r="Q18" s="83"/>
      <c r="R18" s="66"/>
    </row>
    <row r="19" spans="2:18" ht="15" customHeight="1" x14ac:dyDescent="0.2">
      <c r="B19" s="37" t="s">
        <v>45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5">
        <f t="shared" si="1"/>
        <v>0</v>
      </c>
      <c r="Q19" s="83"/>
      <c r="R19" s="66"/>
    </row>
    <row r="20" spans="2:18" ht="15" customHeight="1" x14ac:dyDescent="0.2">
      <c r="B20" s="37" t="s">
        <v>42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45">
        <f t="shared" si="1"/>
        <v>0</v>
      </c>
      <c r="Q20" s="83"/>
      <c r="R20" s="66"/>
    </row>
    <row r="21" spans="2:18" ht="15" customHeight="1" x14ac:dyDescent="0.2">
      <c r="B21" s="37" t="s">
        <v>27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5">
        <f t="shared" si="1"/>
        <v>0</v>
      </c>
      <c r="Q21" s="83"/>
      <c r="R21" s="66"/>
    </row>
    <row r="22" spans="2:18" ht="15" customHeight="1" x14ac:dyDescent="0.2">
      <c r="B22" s="37" t="s">
        <v>19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5">
        <f t="shared" si="1"/>
        <v>0</v>
      </c>
      <c r="Q22" s="83"/>
      <c r="R22" s="66"/>
    </row>
    <row r="23" spans="2:18" ht="15" customHeight="1" x14ac:dyDescent="0.2">
      <c r="B23" s="37" t="s">
        <v>44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5">
        <f t="shared" si="1"/>
        <v>0</v>
      </c>
      <c r="Q23" s="83"/>
      <c r="R23" s="66"/>
    </row>
    <row r="24" spans="2:18" ht="15" customHeight="1" x14ac:dyDescent="0.2">
      <c r="B24" s="37" t="s">
        <v>39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5">
        <f t="shared" si="1"/>
        <v>0</v>
      </c>
      <c r="Q24" s="83"/>
      <c r="R24" s="66"/>
    </row>
    <row r="25" spans="2:18" ht="15" customHeight="1" x14ac:dyDescent="0.2">
      <c r="B25" s="63" t="s">
        <v>30</v>
      </c>
      <c r="C25" s="64">
        <f t="shared" ref="C25:N25" si="2">SUM(C8:C23)</f>
        <v>0</v>
      </c>
      <c r="D25" s="64">
        <f t="shared" si="2"/>
        <v>0</v>
      </c>
      <c r="E25" s="64">
        <f t="shared" si="2"/>
        <v>0</v>
      </c>
      <c r="F25" s="64">
        <f t="shared" si="2"/>
        <v>0</v>
      </c>
      <c r="G25" s="64">
        <f t="shared" si="2"/>
        <v>0</v>
      </c>
      <c r="H25" s="64">
        <f t="shared" si="2"/>
        <v>0</v>
      </c>
      <c r="I25" s="64">
        <f t="shared" si="2"/>
        <v>0</v>
      </c>
      <c r="J25" s="64">
        <f t="shared" si="2"/>
        <v>0</v>
      </c>
      <c r="K25" s="64">
        <f t="shared" si="2"/>
        <v>0</v>
      </c>
      <c r="L25" s="64">
        <f t="shared" si="2"/>
        <v>0</v>
      </c>
      <c r="M25" s="64">
        <f t="shared" si="2"/>
        <v>0</v>
      </c>
      <c r="N25" s="64">
        <f t="shared" si="2"/>
        <v>0</v>
      </c>
      <c r="O25" s="64">
        <f>SUM(O8:O23)</f>
        <v>0</v>
      </c>
      <c r="Q25" s="83"/>
      <c r="R25" s="66"/>
    </row>
    <row r="26" spans="2:18" ht="15" customHeight="1" x14ac:dyDescent="0.2">
      <c r="Q26" s="83"/>
      <c r="R26" s="66"/>
    </row>
    <row r="27" spans="2:18" ht="15" customHeight="1" x14ac:dyDescent="0.2">
      <c r="B27" s="20" t="s">
        <v>12</v>
      </c>
      <c r="C27" s="12">
        <f t="shared" ref="C27:N27" si="3">C5</f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  <c r="L27" s="12">
        <f t="shared" si="3"/>
        <v>0</v>
      </c>
      <c r="M27" s="12">
        <f t="shared" si="3"/>
        <v>0</v>
      </c>
      <c r="N27" s="12">
        <f t="shared" si="3"/>
        <v>0</v>
      </c>
      <c r="O27" s="22">
        <f>SUM(C27:N27)</f>
        <v>0</v>
      </c>
      <c r="Q27" s="83"/>
      <c r="R27" s="66"/>
    </row>
    <row r="28" spans="2:18" ht="15" customHeight="1" x14ac:dyDescent="0.2">
      <c r="B28" s="20" t="s">
        <v>58</v>
      </c>
      <c r="C28" s="12">
        <f>SUM(C8:C14)</f>
        <v>0</v>
      </c>
      <c r="D28" s="12">
        <f t="shared" ref="D28:N28" si="4">SUM(D8:D14)</f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  <c r="I28" s="12">
        <f t="shared" si="4"/>
        <v>0</v>
      </c>
      <c r="J28" s="12">
        <f t="shared" si="4"/>
        <v>0</v>
      </c>
      <c r="K28" s="12">
        <f t="shared" si="4"/>
        <v>0</v>
      </c>
      <c r="L28" s="12">
        <f t="shared" si="4"/>
        <v>0</v>
      </c>
      <c r="M28" s="12">
        <f t="shared" si="4"/>
        <v>0</v>
      </c>
      <c r="N28" s="12">
        <f t="shared" si="4"/>
        <v>0</v>
      </c>
      <c r="O28" s="22">
        <f>SUM(C28:N28)</f>
        <v>0</v>
      </c>
      <c r="Q28" s="83"/>
      <c r="R28" s="66"/>
    </row>
    <row r="29" spans="2:18" ht="15" customHeight="1" x14ac:dyDescent="0.2">
      <c r="B29" s="20" t="s">
        <v>59</v>
      </c>
      <c r="C29" s="12">
        <f>SUM(C15:C24)</f>
        <v>0</v>
      </c>
      <c r="D29" s="12">
        <f t="shared" ref="D29:N29" si="5">SUM(D15:D24)</f>
        <v>0</v>
      </c>
      <c r="E29" s="12">
        <f t="shared" si="5"/>
        <v>0</v>
      </c>
      <c r="F29" s="12">
        <f t="shared" si="5"/>
        <v>0</v>
      </c>
      <c r="G29" s="12">
        <f t="shared" si="5"/>
        <v>0</v>
      </c>
      <c r="H29" s="12">
        <f t="shared" si="5"/>
        <v>0</v>
      </c>
      <c r="I29" s="12">
        <f t="shared" si="5"/>
        <v>0</v>
      </c>
      <c r="J29" s="12">
        <f t="shared" si="5"/>
        <v>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  <c r="O29" s="22">
        <f>SUM(C29:N29)</f>
        <v>0</v>
      </c>
      <c r="Q29" s="83"/>
      <c r="R29" s="66"/>
    </row>
    <row r="30" spans="2:18" ht="15" customHeight="1" x14ac:dyDescent="0.2">
      <c r="B30" s="19" t="s">
        <v>24</v>
      </c>
      <c r="C30" s="21">
        <f t="shared" ref="C30:N30" si="6">C27-C28-C29</f>
        <v>0</v>
      </c>
      <c r="D30" s="21">
        <f t="shared" si="6"/>
        <v>0</v>
      </c>
      <c r="E30" s="21">
        <f t="shared" si="6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3">
        <f>SUM(C30:N30)</f>
        <v>0</v>
      </c>
      <c r="Q30" s="66"/>
      <c r="R30" s="66"/>
    </row>
    <row r="32" spans="2:18" ht="16" x14ac:dyDescent="0.2">
      <c r="B32" s="19" t="s">
        <v>60</v>
      </c>
      <c r="C32" s="60">
        <f>C30</f>
        <v>0</v>
      </c>
      <c r="D32" s="60">
        <f t="shared" ref="D32:N32" si="7">D30+C32</f>
        <v>0</v>
      </c>
      <c r="E32" s="60">
        <f t="shared" si="7"/>
        <v>0</v>
      </c>
      <c r="F32" s="60">
        <f t="shared" si="7"/>
        <v>0</v>
      </c>
      <c r="G32" s="60">
        <f t="shared" si="7"/>
        <v>0</v>
      </c>
      <c r="H32" s="60">
        <f t="shared" si="7"/>
        <v>0</v>
      </c>
      <c r="I32" s="60">
        <f t="shared" si="7"/>
        <v>0</v>
      </c>
      <c r="J32" s="60">
        <f t="shared" si="7"/>
        <v>0</v>
      </c>
      <c r="K32" s="60">
        <f t="shared" si="7"/>
        <v>0</v>
      </c>
      <c r="L32" s="60">
        <f t="shared" si="7"/>
        <v>0</v>
      </c>
      <c r="M32" s="60">
        <f t="shared" si="7"/>
        <v>0</v>
      </c>
      <c r="N32" s="60">
        <f t="shared" si="7"/>
        <v>0</v>
      </c>
      <c r="O32" s="61"/>
    </row>
    <row r="33" spans="2:17" x14ac:dyDescent="0.2">
      <c r="B33" s="84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</row>
    <row r="34" spans="2:17" x14ac:dyDescent="0.2">
      <c r="B34" s="85"/>
      <c r="C34" s="86">
        <v>1</v>
      </c>
      <c r="D34" s="86">
        <f t="shared" ref="D34:N34" si="8">IF(D57=0,C34,C34+1)</f>
        <v>1</v>
      </c>
      <c r="E34" s="86">
        <f t="shared" si="8"/>
        <v>1</v>
      </c>
      <c r="F34" s="86">
        <f t="shared" si="8"/>
        <v>1</v>
      </c>
      <c r="G34" s="86">
        <f t="shared" si="8"/>
        <v>1</v>
      </c>
      <c r="H34" s="86">
        <f t="shared" si="8"/>
        <v>1</v>
      </c>
      <c r="I34" s="86">
        <f t="shared" si="8"/>
        <v>1</v>
      </c>
      <c r="J34" s="86">
        <f t="shared" si="8"/>
        <v>1</v>
      </c>
      <c r="K34" s="86">
        <f t="shared" si="8"/>
        <v>1</v>
      </c>
      <c r="L34" s="86">
        <f t="shared" si="8"/>
        <v>1</v>
      </c>
      <c r="M34" s="86">
        <f t="shared" si="8"/>
        <v>1</v>
      </c>
      <c r="N34" s="86">
        <f t="shared" si="8"/>
        <v>1</v>
      </c>
      <c r="O34" s="87"/>
      <c r="P34" s="72"/>
      <c r="Q34" s="72"/>
    </row>
    <row r="35" spans="2:17" x14ac:dyDescent="0.2">
      <c r="B35" s="85" t="s">
        <v>36</v>
      </c>
      <c r="C35" s="88">
        <f t="shared" ref="C35:N35" si="9">C27</f>
        <v>0</v>
      </c>
      <c r="D35" s="88">
        <f t="shared" si="9"/>
        <v>0</v>
      </c>
      <c r="E35" s="88">
        <f t="shared" si="9"/>
        <v>0</v>
      </c>
      <c r="F35" s="88">
        <f t="shared" si="9"/>
        <v>0</v>
      </c>
      <c r="G35" s="88">
        <f t="shared" si="9"/>
        <v>0</v>
      </c>
      <c r="H35" s="88">
        <f t="shared" si="9"/>
        <v>0</v>
      </c>
      <c r="I35" s="88">
        <f t="shared" si="9"/>
        <v>0</v>
      </c>
      <c r="J35" s="88">
        <f t="shared" si="9"/>
        <v>0</v>
      </c>
      <c r="K35" s="88">
        <f t="shared" si="9"/>
        <v>0</v>
      </c>
      <c r="L35" s="88">
        <f t="shared" si="9"/>
        <v>0</v>
      </c>
      <c r="M35" s="88">
        <f t="shared" si="9"/>
        <v>0</v>
      </c>
      <c r="N35" s="88">
        <f t="shared" si="9"/>
        <v>0</v>
      </c>
      <c r="O35" s="87"/>
      <c r="P35" s="72"/>
      <c r="Q35" s="72"/>
    </row>
    <row r="36" spans="2:17" x14ac:dyDescent="0.2">
      <c r="B36" s="87" t="s">
        <v>37</v>
      </c>
      <c r="C36" s="88">
        <f>C57</f>
        <v>0</v>
      </c>
      <c r="D36" s="88">
        <f>D57</f>
        <v>0</v>
      </c>
      <c r="E36" s="88">
        <f t="shared" ref="E36:N36" si="10">IF(E57=0,D36,E57)</f>
        <v>0</v>
      </c>
      <c r="F36" s="88">
        <f t="shared" si="10"/>
        <v>0</v>
      </c>
      <c r="G36" s="88">
        <f t="shared" si="10"/>
        <v>0</v>
      </c>
      <c r="H36" s="88">
        <f t="shared" si="10"/>
        <v>0</v>
      </c>
      <c r="I36" s="88">
        <f t="shared" si="10"/>
        <v>0</v>
      </c>
      <c r="J36" s="88">
        <f t="shared" si="10"/>
        <v>0</v>
      </c>
      <c r="K36" s="88">
        <f t="shared" si="10"/>
        <v>0</v>
      </c>
      <c r="L36" s="88">
        <f t="shared" si="10"/>
        <v>0</v>
      </c>
      <c r="M36" s="88">
        <f t="shared" si="10"/>
        <v>0</v>
      </c>
      <c r="N36" s="88">
        <f t="shared" si="10"/>
        <v>0</v>
      </c>
      <c r="O36" s="87"/>
      <c r="P36" s="72"/>
      <c r="Q36" s="72"/>
    </row>
    <row r="37" spans="2:17" x14ac:dyDescent="0.2">
      <c r="B37" s="87" t="s">
        <v>38</v>
      </c>
      <c r="C37" s="89">
        <f t="shared" ref="C37:N37" si="11">IF(C30&lt;0,C30*-1,0)</f>
        <v>0</v>
      </c>
      <c r="D37" s="89">
        <f t="shared" si="11"/>
        <v>0</v>
      </c>
      <c r="E37" s="89">
        <f>IF(E30&lt;0,E30*-1,0)</f>
        <v>0</v>
      </c>
      <c r="F37" s="89">
        <f t="shared" si="11"/>
        <v>0</v>
      </c>
      <c r="G37" s="89">
        <f t="shared" si="11"/>
        <v>0</v>
      </c>
      <c r="H37" s="89">
        <f t="shared" si="11"/>
        <v>0</v>
      </c>
      <c r="I37" s="89">
        <f t="shared" si="11"/>
        <v>0</v>
      </c>
      <c r="J37" s="89">
        <f t="shared" si="11"/>
        <v>0</v>
      </c>
      <c r="K37" s="89">
        <f t="shared" si="11"/>
        <v>0</v>
      </c>
      <c r="L37" s="89">
        <f t="shared" si="11"/>
        <v>0</v>
      </c>
      <c r="M37" s="89">
        <f t="shared" si="11"/>
        <v>0</v>
      </c>
      <c r="N37" s="89">
        <f t="shared" si="11"/>
        <v>0</v>
      </c>
      <c r="O37" s="87"/>
      <c r="P37" s="72"/>
      <c r="Q37" s="72"/>
    </row>
    <row r="38" spans="2:17" x14ac:dyDescent="0.2">
      <c r="B38" s="87"/>
      <c r="C38" s="87">
        <f>IF(C30&gt;0,C30,0)</f>
        <v>0</v>
      </c>
      <c r="D38" s="87">
        <f t="shared" ref="D38:N38" si="12">IF(D30&gt;0,D30,0)</f>
        <v>0</v>
      </c>
      <c r="E38" s="87">
        <f t="shared" si="12"/>
        <v>0</v>
      </c>
      <c r="F38" s="87">
        <f t="shared" si="12"/>
        <v>0</v>
      </c>
      <c r="G38" s="87">
        <f t="shared" si="12"/>
        <v>0</v>
      </c>
      <c r="H38" s="87">
        <f t="shared" si="12"/>
        <v>0</v>
      </c>
      <c r="I38" s="87">
        <f t="shared" si="12"/>
        <v>0</v>
      </c>
      <c r="J38" s="87">
        <f t="shared" si="12"/>
        <v>0</v>
      </c>
      <c r="K38" s="87">
        <f t="shared" si="12"/>
        <v>0</v>
      </c>
      <c r="L38" s="87">
        <f t="shared" si="12"/>
        <v>0</v>
      </c>
      <c r="M38" s="87">
        <f t="shared" si="12"/>
        <v>0</v>
      </c>
      <c r="N38" s="87">
        <f t="shared" si="12"/>
        <v>0</v>
      </c>
      <c r="O38" s="87"/>
      <c r="P38" s="72"/>
      <c r="Q38" s="72"/>
    </row>
    <row r="39" spans="2:17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72"/>
      <c r="Q39" s="72"/>
    </row>
    <row r="40" spans="2:17" x14ac:dyDescent="0.2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</row>
    <row r="41" spans="2:17" x14ac:dyDescent="0.2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</row>
    <row r="42" spans="2:17" x14ac:dyDescent="0.2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</row>
    <row r="43" spans="2:17" x14ac:dyDescent="0.2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2:17" x14ac:dyDescent="0.2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2:17" x14ac:dyDescent="0.2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2:17" x14ac:dyDescent="0.2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</row>
    <row r="47" spans="2:17" x14ac:dyDescent="0.2"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</row>
    <row r="48" spans="2:17" x14ac:dyDescent="0.2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</row>
    <row r="49" spans="2:15" x14ac:dyDescent="0.2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</row>
    <row r="50" spans="2:15" x14ac:dyDescent="0.2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7" spans="2:15" ht="16" x14ac:dyDescent="0.2">
      <c r="B57" s="90" t="s">
        <v>13</v>
      </c>
      <c r="C57" s="91">
        <f t="shared" ref="C57:N57" si="13">SUM(C8:C23)</f>
        <v>0</v>
      </c>
      <c r="D57" s="91">
        <f t="shared" si="13"/>
        <v>0</v>
      </c>
      <c r="E57" s="91">
        <f t="shared" si="13"/>
        <v>0</v>
      </c>
      <c r="F57" s="91">
        <f t="shared" si="13"/>
        <v>0</v>
      </c>
      <c r="G57" s="91">
        <f t="shared" si="13"/>
        <v>0</v>
      </c>
      <c r="H57" s="91">
        <f t="shared" si="13"/>
        <v>0</v>
      </c>
      <c r="I57" s="91">
        <f t="shared" si="13"/>
        <v>0</v>
      </c>
      <c r="J57" s="91">
        <f t="shared" si="13"/>
        <v>0</v>
      </c>
      <c r="K57" s="91">
        <f t="shared" si="13"/>
        <v>0</v>
      </c>
      <c r="L57" s="91">
        <f t="shared" si="13"/>
        <v>0</v>
      </c>
      <c r="M57" s="91">
        <f t="shared" si="13"/>
        <v>0</v>
      </c>
      <c r="N57" s="91">
        <f t="shared" si="13"/>
        <v>0</v>
      </c>
      <c r="O57" s="92">
        <f>SUM(C57:N57)</f>
        <v>0</v>
      </c>
    </row>
  </sheetData>
  <conditionalFormatting sqref="C30:O30">
    <cfRule type="expression" dxfId="14" priority="1">
      <formula>C30&lt;0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4"/>
  <sheetViews>
    <sheetView zoomScale="85" zoomScaleNormal="85" zoomScalePageLayoutView="85" workbookViewId="0">
      <selection activeCell="A3" sqref="A3"/>
    </sheetView>
  </sheetViews>
  <sheetFormatPr baseColWidth="10" defaultColWidth="9.1640625" defaultRowHeight="15" x14ac:dyDescent="0.2"/>
  <cols>
    <col min="1" max="1" width="5.6640625" style="65" customWidth="1"/>
    <col min="2" max="2" width="22.5" style="65" customWidth="1"/>
    <col min="3" max="15" width="12.6640625" style="65" customWidth="1"/>
    <col min="16" max="16" width="9.1640625" style="65" customWidth="1"/>
    <col min="17" max="18" width="10.33203125" style="65" bestFit="1" customWidth="1"/>
    <col min="19" max="16384" width="9.1640625" style="65"/>
  </cols>
  <sheetData>
    <row r="1" spans="2:18" ht="6" customHeight="1" x14ac:dyDescent="0.2">
      <c r="B1" s="67"/>
      <c r="F1" s="67"/>
      <c r="G1" s="67"/>
    </row>
    <row r="2" spans="2:18" ht="23" x14ac:dyDescent="0.25">
      <c r="B2" s="74" t="s">
        <v>61</v>
      </c>
      <c r="C2" s="68"/>
      <c r="D2" s="68"/>
      <c r="E2" s="9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8" ht="15" customHeight="1" x14ac:dyDescent="0.2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2:18" ht="15" customHeight="1" x14ac:dyDescent="0.2">
      <c r="B4" s="11" t="s">
        <v>12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2" t="s">
        <v>14</v>
      </c>
    </row>
    <row r="5" spans="2:18" ht="15" customHeight="1" x14ac:dyDescent="0.2">
      <c r="B5" s="13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8">
        <f>SUM(C5,D5,E5,F5,G5,H5,I5,J5,K5,L5,M5,N5)</f>
        <v>0</v>
      </c>
    </row>
    <row r="6" spans="2:18" s="66" customFormat="1" ht="15" customHeight="1" x14ac:dyDescent="0.2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/>
    </row>
    <row r="7" spans="2:18" ht="15" customHeight="1" x14ac:dyDescent="0.2">
      <c r="B7" s="3" t="s">
        <v>13</v>
      </c>
      <c r="C7" s="57" t="s">
        <v>0</v>
      </c>
      <c r="D7" s="57" t="s">
        <v>1</v>
      </c>
      <c r="E7" s="57" t="s">
        <v>2</v>
      </c>
      <c r="F7" s="57" t="s">
        <v>3</v>
      </c>
      <c r="G7" s="57" t="s">
        <v>4</v>
      </c>
      <c r="H7" s="57" t="s">
        <v>5</v>
      </c>
      <c r="I7" s="57" t="s">
        <v>6</v>
      </c>
      <c r="J7" s="57" t="s">
        <v>7</v>
      </c>
      <c r="K7" s="57" t="s">
        <v>8</v>
      </c>
      <c r="L7" s="57" t="s">
        <v>9</v>
      </c>
      <c r="M7" s="57" t="s">
        <v>10</v>
      </c>
      <c r="N7" s="57" t="s">
        <v>11</v>
      </c>
      <c r="O7" s="2" t="s">
        <v>14</v>
      </c>
      <c r="Q7" s="66"/>
      <c r="R7" s="66"/>
    </row>
    <row r="8" spans="2:18" ht="15" customHeight="1" x14ac:dyDescent="0.2">
      <c r="B8" s="47" t="str">
        <f>'1. Budget'!B8</f>
        <v>Direkte omk.</v>
      </c>
      <c r="C8" s="39"/>
      <c r="D8" s="39"/>
      <c r="E8" s="39"/>
      <c r="F8" s="39"/>
      <c r="G8" s="39"/>
      <c r="H8" s="39"/>
      <c r="I8" s="39"/>
      <c r="J8" s="48"/>
      <c r="K8" s="48"/>
      <c r="L8" s="48"/>
      <c r="M8" s="48"/>
      <c r="N8" s="48"/>
      <c r="O8" s="15">
        <f>SUM(C8,D8,E8,F8,G8,H8,I8,J8,K8,L8,M8,N8)</f>
        <v>0</v>
      </c>
      <c r="Q8" s="83"/>
      <c r="R8" s="66"/>
    </row>
    <row r="9" spans="2:18" ht="15" customHeight="1" x14ac:dyDescent="0.2">
      <c r="B9" s="47" t="str">
        <f>'1. Budget'!B9</f>
        <v>Løn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5">
        <f t="shared" ref="O9:O24" si="0">SUM(C9,D9,E9,F9,G9,H9,I9,J9,K9,L9,M9,N9)</f>
        <v>0</v>
      </c>
      <c r="Q9" s="83"/>
      <c r="R9" s="66"/>
    </row>
    <row r="10" spans="2:18" ht="15" customHeight="1" x14ac:dyDescent="0.2">
      <c r="B10" s="47" t="str">
        <f>'1. Budget'!B10</f>
        <v>Andre løn udgifter</v>
      </c>
      <c r="C10" s="40"/>
      <c r="D10" s="40"/>
      <c r="E10" s="40"/>
      <c r="F10" s="40"/>
      <c r="G10" s="40"/>
      <c r="H10" s="40"/>
      <c r="I10" s="40"/>
      <c r="J10" s="34"/>
      <c r="K10" s="34"/>
      <c r="L10" s="34"/>
      <c r="M10" s="34"/>
      <c r="N10" s="34"/>
      <c r="O10" s="15">
        <f t="shared" si="0"/>
        <v>0</v>
      </c>
      <c r="Q10" s="83"/>
      <c r="R10" s="66"/>
    </row>
    <row r="11" spans="2:18" ht="15" customHeight="1" x14ac:dyDescent="0.2">
      <c r="B11" s="47" t="str">
        <f>'1. Budget'!B11</f>
        <v>Husleje &amp; rengøring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5">
        <f t="shared" si="0"/>
        <v>0</v>
      </c>
      <c r="Q11" s="83"/>
      <c r="R11" s="66"/>
    </row>
    <row r="12" spans="2:18" ht="15" customHeight="1" x14ac:dyDescent="0.2">
      <c r="B12" s="47" t="str">
        <f>'1. Budget'!B12</f>
        <v>Forsikring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5">
        <f t="shared" si="0"/>
        <v>0</v>
      </c>
      <c r="Q12" s="83"/>
      <c r="R12" s="66"/>
    </row>
    <row r="13" spans="2:18" ht="15" customHeight="1" x14ac:dyDescent="0.2">
      <c r="B13" s="47" t="str">
        <f>'1. Budget'!B13</f>
        <v>Abonnementer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5">
        <f t="shared" si="0"/>
        <v>0</v>
      </c>
      <c r="Q13" s="83"/>
      <c r="R13" s="66"/>
    </row>
    <row r="14" spans="2:18" ht="15" customHeight="1" x14ac:dyDescent="0.2">
      <c r="B14" s="47" t="str">
        <f>'1. Budget'!B14</f>
        <v>Domæne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5">
        <f t="shared" si="0"/>
        <v>0</v>
      </c>
      <c r="Q14" s="83"/>
      <c r="R14" s="66"/>
    </row>
    <row r="15" spans="2:18" ht="15" customHeight="1" x14ac:dyDescent="0.2">
      <c r="B15" s="47" t="str">
        <f>'1. Budget'!B15</f>
        <v>Rejse udgifter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5">
        <f t="shared" si="0"/>
        <v>0</v>
      </c>
      <c r="Q15" s="83"/>
      <c r="R15" s="66"/>
    </row>
    <row r="16" spans="2:18" ht="15" customHeight="1" x14ac:dyDescent="0.2">
      <c r="B16" s="47" t="str">
        <f>'1. Budget'!B16</f>
        <v>Porto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5">
        <f t="shared" si="0"/>
        <v>0</v>
      </c>
      <c r="P16" s="94"/>
      <c r="Q16" s="83"/>
      <c r="R16" s="66"/>
    </row>
    <row r="17" spans="2:18" ht="15" customHeight="1" x14ac:dyDescent="0.2">
      <c r="B17" s="47" t="str">
        <f>'1. Budget'!B17</f>
        <v>Kontor artikler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5">
        <f t="shared" si="0"/>
        <v>0</v>
      </c>
      <c r="P17" s="94"/>
      <c r="Q17" s="83"/>
      <c r="R17" s="66"/>
    </row>
    <row r="18" spans="2:18" ht="15" customHeight="1" x14ac:dyDescent="0.2">
      <c r="B18" s="47" t="str">
        <f>'1. Budget'!B18</f>
        <v>Regnskab assistance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5">
        <f t="shared" si="0"/>
        <v>0</v>
      </c>
      <c r="P18" s="94"/>
      <c r="Q18" s="83"/>
      <c r="R18" s="95"/>
    </row>
    <row r="19" spans="2:18" ht="15" customHeight="1" x14ac:dyDescent="0.2">
      <c r="B19" s="47" t="str">
        <f>'1. Budget'!B19</f>
        <v>Personale omk.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5">
        <f t="shared" si="0"/>
        <v>0</v>
      </c>
      <c r="Q19" s="83"/>
      <c r="R19" s="66"/>
    </row>
    <row r="20" spans="2:18" ht="15" customHeight="1" x14ac:dyDescent="0.2">
      <c r="B20" s="47" t="str">
        <f>'1. Budget'!B20</f>
        <v>Fremmed assistance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5">
        <f t="shared" si="0"/>
        <v>0</v>
      </c>
      <c r="Q20" s="83"/>
      <c r="R20" s="66"/>
    </row>
    <row r="21" spans="2:18" x14ac:dyDescent="0.2">
      <c r="B21" s="47" t="str">
        <f>'1. Budget'!B21</f>
        <v>Marketing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5">
        <f t="shared" si="0"/>
        <v>0</v>
      </c>
      <c r="Q21" s="83"/>
      <c r="R21" s="66"/>
    </row>
    <row r="22" spans="2:18" x14ac:dyDescent="0.2">
      <c r="B22" s="47" t="str">
        <f>'1. Budget'!B22</f>
        <v>Telefon &amp; Internet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5">
        <f t="shared" si="0"/>
        <v>0</v>
      </c>
      <c r="Q22" s="83"/>
      <c r="R22" s="66"/>
    </row>
    <row r="23" spans="2:18" x14ac:dyDescent="0.2">
      <c r="B23" s="47" t="str">
        <f>'1. Budget'!B23</f>
        <v>Andre udgifter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5">
        <f t="shared" si="0"/>
        <v>0</v>
      </c>
      <c r="Q23" s="83"/>
      <c r="R23" s="66"/>
    </row>
    <row r="24" spans="2:18" x14ac:dyDescent="0.2">
      <c r="B24" s="47" t="str">
        <f>'1. Budget'!B24</f>
        <v>Bank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15">
        <f t="shared" si="0"/>
        <v>0</v>
      </c>
      <c r="Q24" s="83"/>
      <c r="R24" s="66"/>
    </row>
    <row r="25" spans="2:18" x14ac:dyDescent="0.2">
      <c r="B25" s="36" t="s">
        <v>30</v>
      </c>
      <c r="C25" s="44">
        <f t="shared" ref="C25:O25" si="1">SUM(C8:C24)</f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 t="shared" si="1"/>
        <v>0</v>
      </c>
      <c r="J25" s="44">
        <f t="shared" si="1"/>
        <v>0</v>
      </c>
      <c r="K25" s="44">
        <f t="shared" si="1"/>
        <v>0</v>
      </c>
      <c r="L25" s="44">
        <f t="shared" si="1"/>
        <v>0</v>
      </c>
      <c r="M25" s="44">
        <f t="shared" si="1"/>
        <v>0</v>
      </c>
      <c r="N25" s="44">
        <f t="shared" si="1"/>
        <v>0</v>
      </c>
      <c r="O25" s="44">
        <f t="shared" si="1"/>
        <v>0</v>
      </c>
      <c r="Q25" s="83"/>
      <c r="R25" s="66"/>
    </row>
    <row r="26" spans="2:18" x14ac:dyDescent="0.2">
      <c r="Q26" s="83"/>
      <c r="R26" s="66"/>
    </row>
    <row r="27" spans="2:18" x14ac:dyDescent="0.2">
      <c r="Q27" s="83"/>
      <c r="R27" s="66"/>
    </row>
    <row r="28" spans="2:18" ht="16" x14ac:dyDescent="0.2">
      <c r="B28" s="20" t="s">
        <v>12</v>
      </c>
      <c r="C28" s="34">
        <f t="shared" ref="C28:N28" si="2">C5</f>
        <v>0</v>
      </c>
      <c r="D28" s="34">
        <f t="shared" si="2"/>
        <v>0</v>
      </c>
      <c r="E28" s="34">
        <f t="shared" si="2"/>
        <v>0</v>
      </c>
      <c r="F28" s="40">
        <f t="shared" si="2"/>
        <v>0</v>
      </c>
      <c r="G28" s="34">
        <f t="shared" si="2"/>
        <v>0</v>
      </c>
      <c r="H28" s="34">
        <f t="shared" si="2"/>
        <v>0</v>
      </c>
      <c r="I28" s="34">
        <f t="shared" si="2"/>
        <v>0</v>
      </c>
      <c r="J28" s="34">
        <f t="shared" si="2"/>
        <v>0</v>
      </c>
      <c r="K28" s="34">
        <f t="shared" si="2"/>
        <v>0</v>
      </c>
      <c r="L28" s="34">
        <f t="shared" si="2"/>
        <v>0</v>
      </c>
      <c r="M28" s="34">
        <f t="shared" si="2"/>
        <v>0</v>
      </c>
      <c r="N28" s="34">
        <f t="shared" si="2"/>
        <v>0</v>
      </c>
      <c r="O28" s="22">
        <f>SUM(C28:N28)</f>
        <v>0</v>
      </c>
      <c r="Q28" s="83"/>
      <c r="R28" s="66"/>
    </row>
    <row r="29" spans="2:18" ht="16" x14ac:dyDescent="0.2">
      <c r="B29" s="3" t="s">
        <v>13</v>
      </c>
      <c r="C29" s="34">
        <f>SUM(C8:C24)</f>
        <v>0</v>
      </c>
      <c r="D29" s="34">
        <f>SUM(D8:D24)</f>
        <v>0</v>
      </c>
      <c r="E29" s="34">
        <f>SUM(E8:E24)</f>
        <v>0</v>
      </c>
      <c r="F29" s="40">
        <f t="shared" ref="F29:N29" si="3">SUM(F8:F24)</f>
        <v>0</v>
      </c>
      <c r="G29" s="40">
        <f t="shared" si="3"/>
        <v>0</v>
      </c>
      <c r="H29" s="40">
        <f t="shared" si="3"/>
        <v>0</v>
      </c>
      <c r="I29" s="40">
        <f t="shared" si="3"/>
        <v>0</v>
      </c>
      <c r="J29" s="40">
        <f t="shared" si="3"/>
        <v>0</v>
      </c>
      <c r="K29" s="40">
        <f t="shared" si="3"/>
        <v>0</v>
      </c>
      <c r="L29" s="40">
        <f t="shared" si="3"/>
        <v>0</v>
      </c>
      <c r="M29" s="40">
        <f t="shared" si="3"/>
        <v>0</v>
      </c>
      <c r="N29" s="40">
        <f t="shared" si="3"/>
        <v>0</v>
      </c>
      <c r="O29" s="22">
        <f>SUM(C29:N29)</f>
        <v>0</v>
      </c>
      <c r="Q29" s="83"/>
      <c r="R29" s="66"/>
    </row>
    <row r="30" spans="2:18" ht="16" x14ac:dyDescent="0.2">
      <c r="B30" s="19" t="s">
        <v>24</v>
      </c>
      <c r="C30" s="38">
        <f>C28-C29</f>
        <v>0</v>
      </c>
      <c r="D30" s="38">
        <f t="shared" ref="D30:N30" si="4">D28-D29</f>
        <v>0</v>
      </c>
      <c r="E30" s="38">
        <f t="shared" si="4"/>
        <v>0</v>
      </c>
      <c r="F30" s="38">
        <f t="shared" si="4"/>
        <v>0</v>
      </c>
      <c r="G30" s="38">
        <f t="shared" si="4"/>
        <v>0</v>
      </c>
      <c r="H30" s="38">
        <f t="shared" si="4"/>
        <v>0</v>
      </c>
      <c r="I30" s="38">
        <f t="shared" si="4"/>
        <v>0</v>
      </c>
      <c r="J30" s="38">
        <f t="shared" si="4"/>
        <v>0</v>
      </c>
      <c r="K30" s="38">
        <f t="shared" si="4"/>
        <v>0</v>
      </c>
      <c r="L30" s="38">
        <f t="shared" si="4"/>
        <v>0</v>
      </c>
      <c r="M30" s="38">
        <f t="shared" si="4"/>
        <v>0</v>
      </c>
      <c r="N30" s="38">
        <f t="shared" si="4"/>
        <v>0</v>
      </c>
      <c r="O30" s="23">
        <f>SUM(C30:N30)</f>
        <v>0</v>
      </c>
      <c r="Q30" s="101"/>
      <c r="R30" s="66"/>
    </row>
    <row r="31" spans="2:18" ht="16" x14ac:dyDescent="0.2">
      <c r="B31" s="19" t="s">
        <v>60</v>
      </c>
      <c r="C31" s="60">
        <f>C30</f>
        <v>0</v>
      </c>
      <c r="D31" s="60">
        <f>D30+C31</f>
        <v>0</v>
      </c>
      <c r="E31" s="60">
        <f t="shared" ref="E31:N31" si="5">E30+D31</f>
        <v>0</v>
      </c>
      <c r="F31" s="60">
        <f t="shared" si="5"/>
        <v>0</v>
      </c>
      <c r="G31" s="60">
        <f t="shared" si="5"/>
        <v>0</v>
      </c>
      <c r="H31" s="60">
        <f t="shared" si="5"/>
        <v>0</v>
      </c>
      <c r="I31" s="60">
        <f t="shared" si="5"/>
        <v>0</v>
      </c>
      <c r="J31" s="60">
        <f t="shared" si="5"/>
        <v>0</v>
      </c>
      <c r="K31" s="60">
        <f t="shared" si="5"/>
        <v>0</v>
      </c>
      <c r="L31" s="60">
        <f t="shared" si="5"/>
        <v>0</v>
      </c>
      <c r="M31" s="60">
        <f t="shared" si="5"/>
        <v>0</v>
      </c>
      <c r="N31" s="60">
        <f t="shared" si="5"/>
        <v>0</v>
      </c>
      <c r="O31" s="61"/>
    </row>
    <row r="32" spans="2:18" x14ac:dyDescent="0.2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97"/>
    </row>
    <row r="33" spans="2:17" x14ac:dyDescent="0.2">
      <c r="B33" s="85"/>
      <c r="C33" s="86">
        <v>1</v>
      </c>
      <c r="D33" s="86">
        <f>IF(D29=0,C33,C33+1)</f>
        <v>1</v>
      </c>
      <c r="E33" s="86">
        <f t="shared" ref="E33:N33" si="6">IF(E29=0,D33,D33+1)</f>
        <v>1</v>
      </c>
      <c r="F33" s="86">
        <f t="shared" si="6"/>
        <v>1</v>
      </c>
      <c r="G33" s="86">
        <f t="shared" si="6"/>
        <v>1</v>
      </c>
      <c r="H33" s="86">
        <f t="shared" si="6"/>
        <v>1</v>
      </c>
      <c r="I33" s="86">
        <f t="shared" si="6"/>
        <v>1</v>
      </c>
      <c r="J33" s="86">
        <f t="shared" si="6"/>
        <v>1</v>
      </c>
      <c r="K33" s="86">
        <f t="shared" si="6"/>
        <v>1</v>
      </c>
      <c r="L33" s="86">
        <f t="shared" si="6"/>
        <v>1</v>
      </c>
      <c r="M33" s="86">
        <f t="shared" si="6"/>
        <v>1</v>
      </c>
      <c r="N33" s="86">
        <f t="shared" si="6"/>
        <v>1</v>
      </c>
      <c r="O33" s="87"/>
      <c r="Q33" s="98"/>
    </row>
    <row r="34" spans="2:17" x14ac:dyDescent="0.2">
      <c r="B34" s="85" t="s">
        <v>36</v>
      </c>
      <c r="C34" s="88">
        <f>C28</f>
        <v>0</v>
      </c>
      <c r="D34" s="88">
        <f t="shared" ref="D34:N34" si="7">D28</f>
        <v>0</v>
      </c>
      <c r="E34" s="88">
        <f t="shared" si="7"/>
        <v>0</v>
      </c>
      <c r="F34" s="88">
        <f t="shared" si="7"/>
        <v>0</v>
      </c>
      <c r="G34" s="88">
        <f t="shared" si="7"/>
        <v>0</v>
      </c>
      <c r="H34" s="88">
        <f t="shared" si="7"/>
        <v>0</v>
      </c>
      <c r="I34" s="88">
        <f t="shared" si="7"/>
        <v>0</v>
      </c>
      <c r="J34" s="88">
        <f t="shared" si="7"/>
        <v>0</v>
      </c>
      <c r="K34" s="88">
        <f t="shared" si="7"/>
        <v>0</v>
      </c>
      <c r="L34" s="88">
        <f t="shared" si="7"/>
        <v>0</v>
      </c>
      <c r="M34" s="88">
        <f t="shared" si="7"/>
        <v>0</v>
      </c>
      <c r="N34" s="88">
        <f t="shared" si="7"/>
        <v>0</v>
      </c>
      <c r="O34" s="87"/>
      <c r="Q34" s="98"/>
    </row>
    <row r="35" spans="2:17" x14ac:dyDescent="0.2">
      <c r="B35" s="87" t="s">
        <v>37</v>
      </c>
      <c r="C35" s="88">
        <f>C29</f>
        <v>0</v>
      </c>
      <c r="D35" s="88">
        <f>D29</f>
        <v>0</v>
      </c>
      <c r="E35" s="88">
        <f>IF(E29=0,D35,E29)</f>
        <v>0</v>
      </c>
      <c r="F35" s="88">
        <f t="shared" ref="F35:N35" si="8">IF(F29=0,E35,F29)</f>
        <v>0</v>
      </c>
      <c r="G35" s="88">
        <f t="shared" si="8"/>
        <v>0</v>
      </c>
      <c r="H35" s="88">
        <f t="shared" si="8"/>
        <v>0</v>
      </c>
      <c r="I35" s="88">
        <f t="shared" si="8"/>
        <v>0</v>
      </c>
      <c r="J35" s="88">
        <f t="shared" si="8"/>
        <v>0</v>
      </c>
      <c r="K35" s="88">
        <f t="shared" si="8"/>
        <v>0</v>
      </c>
      <c r="L35" s="88">
        <f t="shared" si="8"/>
        <v>0</v>
      </c>
      <c r="M35" s="88">
        <f t="shared" si="8"/>
        <v>0</v>
      </c>
      <c r="N35" s="88">
        <f t="shared" si="8"/>
        <v>0</v>
      </c>
      <c r="O35" s="87"/>
      <c r="Q35" s="99"/>
    </row>
    <row r="36" spans="2:17" x14ac:dyDescent="0.2">
      <c r="B36" s="87" t="s">
        <v>38</v>
      </c>
      <c r="C36" s="100" t="b">
        <f>IF(C30&lt;0,C30*-1)</f>
        <v>0</v>
      </c>
      <c r="D36" s="100">
        <f t="shared" ref="D36:N36" si="9">IF(D30&lt;0,D30*-1,0)</f>
        <v>0</v>
      </c>
      <c r="E36" s="100">
        <f t="shared" si="9"/>
        <v>0</v>
      </c>
      <c r="F36" s="100">
        <f t="shared" si="9"/>
        <v>0</v>
      </c>
      <c r="G36" s="100">
        <f t="shared" si="9"/>
        <v>0</v>
      </c>
      <c r="H36" s="100">
        <f t="shared" si="9"/>
        <v>0</v>
      </c>
      <c r="I36" s="100">
        <f t="shared" si="9"/>
        <v>0</v>
      </c>
      <c r="J36" s="100">
        <f t="shared" si="9"/>
        <v>0</v>
      </c>
      <c r="K36" s="100">
        <f t="shared" si="9"/>
        <v>0</v>
      </c>
      <c r="L36" s="100">
        <f t="shared" si="9"/>
        <v>0</v>
      </c>
      <c r="M36" s="100">
        <f t="shared" si="9"/>
        <v>0</v>
      </c>
      <c r="N36" s="100">
        <f t="shared" si="9"/>
        <v>0</v>
      </c>
      <c r="O36" s="87"/>
      <c r="Q36" s="99"/>
    </row>
    <row r="37" spans="2:17" x14ac:dyDescent="0.2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  <row r="38" spans="2:17" x14ac:dyDescent="0.2"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2:17" x14ac:dyDescent="0.2"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</row>
    <row r="40" spans="2:17" x14ac:dyDescent="0.2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2:17" x14ac:dyDescent="0.2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</row>
    <row r="42" spans="2:17" x14ac:dyDescent="0.2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2:17" x14ac:dyDescent="0.2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2:17" x14ac:dyDescent="0.2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</sheetData>
  <conditionalFormatting sqref="C30:O30">
    <cfRule type="expression" dxfId="13" priority="1">
      <formula>C30&lt;0</formula>
    </cfRule>
  </conditionalFormatting>
  <pageMargins left="0.7" right="0.7" top="0.75" bottom="0.75" header="0.3" footer="0.3"/>
  <pageSetup paperSize="9" orientation="portrait" verticalDpi="597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2"/>
  <sheetViews>
    <sheetView zoomScale="85" zoomScaleNormal="85" zoomScalePageLayoutView="85" workbookViewId="0">
      <selection activeCell="J2" sqref="J2"/>
    </sheetView>
  </sheetViews>
  <sheetFormatPr baseColWidth="10" defaultColWidth="9.1640625" defaultRowHeight="15" x14ac:dyDescent="0.2"/>
  <cols>
    <col min="1" max="1" width="5.6640625" style="65" customWidth="1"/>
    <col min="2" max="2" width="22.5" style="65" customWidth="1"/>
    <col min="3" max="4" width="12.6640625" style="65" customWidth="1"/>
    <col min="5" max="5" width="3" style="66" customWidth="1"/>
    <col min="6" max="7" width="12.6640625" style="65" customWidth="1"/>
    <col min="8" max="8" width="3" style="66" customWidth="1"/>
    <col min="9" max="10" width="12.6640625" style="65" customWidth="1"/>
    <col min="11" max="11" width="3" style="66" customWidth="1"/>
    <col min="12" max="13" width="12.6640625" style="65" customWidth="1"/>
    <col min="14" max="14" width="3" style="66" customWidth="1"/>
    <col min="15" max="16" width="12.6640625" style="65" customWidth="1"/>
    <col min="17" max="17" width="3" style="66" customWidth="1"/>
    <col min="18" max="19" width="12.6640625" style="65" customWidth="1"/>
    <col min="20" max="20" width="3" style="66" customWidth="1"/>
    <col min="21" max="22" width="12.6640625" style="65" customWidth="1"/>
    <col min="23" max="23" width="3" style="66" customWidth="1"/>
    <col min="24" max="25" width="12.6640625" style="65" customWidth="1"/>
    <col min="26" max="26" width="3" style="66" customWidth="1"/>
    <col min="27" max="28" width="12.6640625" style="65" customWidth="1"/>
    <col min="29" max="29" width="3" style="66" customWidth="1"/>
    <col min="30" max="31" width="12.6640625" style="65" customWidth="1"/>
    <col min="32" max="32" width="3" style="66" customWidth="1"/>
    <col min="33" max="34" width="12.6640625" style="65" customWidth="1"/>
    <col min="35" max="35" width="3" style="66" customWidth="1"/>
    <col min="36" max="37" width="12.6640625" style="65" customWidth="1"/>
    <col min="38" max="38" width="9.1640625" style="65" customWidth="1"/>
    <col min="39" max="39" width="9.1640625" style="65"/>
    <col min="40" max="40" width="10.33203125" style="65" bestFit="1" customWidth="1"/>
    <col min="41" max="16384" width="9.1640625" style="65"/>
  </cols>
  <sheetData>
    <row r="1" spans="2:40" s="73" customFormat="1" ht="6" customHeight="1" x14ac:dyDescent="0.2">
      <c r="B1" s="102"/>
      <c r="E1" s="76"/>
      <c r="H1" s="76"/>
      <c r="K1" s="76"/>
      <c r="L1" s="102"/>
      <c r="M1" s="102"/>
      <c r="N1" s="76"/>
      <c r="O1" s="102"/>
      <c r="Q1" s="76"/>
      <c r="T1" s="76"/>
      <c r="W1" s="76"/>
      <c r="Z1" s="76"/>
      <c r="AC1" s="76"/>
      <c r="AF1" s="76"/>
      <c r="AI1" s="76"/>
    </row>
    <row r="2" spans="2:40" s="73" customFormat="1" ht="23" x14ac:dyDescent="0.25">
      <c r="B2" s="74" t="s">
        <v>62</v>
      </c>
      <c r="C2" s="75"/>
      <c r="D2" s="75"/>
      <c r="E2" s="75"/>
      <c r="F2" s="75"/>
      <c r="G2" s="75"/>
      <c r="H2" s="75"/>
      <c r="I2" s="76"/>
      <c r="J2" s="76"/>
      <c r="K2" s="75"/>
      <c r="L2" s="76"/>
      <c r="M2" s="76"/>
      <c r="N2" s="75"/>
      <c r="O2" s="76"/>
      <c r="P2" s="76"/>
      <c r="Q2" s="75"/>
      <c r="R2" s="76"/>
      <c r="S2" s="76"/>
      <c r="T2" s="75"/>
      <c r="U2" s="76"/>
      <c r="V2" s="76"/>
      <c r="W2" s="75"/>
      <c r="X2" s="76"/>
      <c r="Y2" s="76"/>
      <c r="Z2" s="75"/>
      <c r="AA2" s="76"/>
      <c r="AB2" s="76"/>
      <c r="AC2" s="75"/>
      <c r="AD2" s="76"/>
      <c r="AE2" s="76"/>
      <c r="AF2" s="75"/>
      <c r="AG2" s="76"/>
      <c r="AH2" s="76"/>
      <c r="AI2" s="75"/>
      <c r="AJ2" s="76"/>
      <c r="AK2" s="76"/>
    </row>
    <row r="3" spans="2:40" s="73" customFormat="1" ht="15" customHeight="1" x14ac:dyDescent="0.2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</row>
    <row r="4" spans="2:40" ht="15" customHeight="1" x14ac:dyDescent="0.2">
      <c r="B4" s="20" t="s">
        <v>12</v>
      </c>
      <c r="C4" s="140" t="s">
        <v>31</v>
      </c>
      <c r="D4" s="141"/>
      <c r="E4" s="108"/>
      <c r="F4" s="142" t="s">
        <v>1</v>
      </c>
      <c r="G4" s="140"/>
      <c r="H4" s="108"/>
      <c r="I4" s="140" t="s">
        <v>2</v>
      </c>
      <c r="J4" s="140"/>
      <c r="K4" s="108"/>
      <c r="L4" s="140" t="s">
        <v>3</v>
      </c>
      <c r="M4" s="140"/>
      <c r="N4" s="113"/>
      <c r="O4" s="140" t="s">
        <v>4</v>
      </c>
      <c r="P4" s="140"/>
      <c r="Q4" s="108"/>
      <c r="R4" s="140" t="s">
        <v>5</v>
      </c>
      <c r="S4" s="140"/>
      <c r="T4" s="108"/>
      <c r="U4" s="140" t="s">
        <v>6</v>
      </c>
      <c r="V4" s="140"/>
      <c r="W4" s="108"/>
      <c r="X4" s="140" t="s">
        <v>7</v>
      </c>
      <c r="Y4" s="140"/>
      <c r="Z4" s="108"/>
      <c r="AA4" s="140" t="s">
        <v>8</v>
      </c>
      <c r="AB4" s="140"/>
      <c r="AC4" s="108"/>
      <c r="AD4" s="140" t="s">
        <v>9</v>
      </c>
      <c r="AE4" s="140"/>
      <c r="AF4" s="108"/>
      <c r="AG4" s="140" t="s">
        <v>10</v>
      </c>
      <c r="AH4" s="140"/>
      <c r="AI4" s="108"/>
      <c r="AJ4" s="140" t="s">
        <v>11</v>
      </c>
      <c r="AK4" s="140"/>
    </row>
    <row r="5" spans="2:40" ht="15" customHeight="1" x14ac:dyDescent="0.2">
      <c r="B5" s="20"/>
      <c r="C5" s="1" t="s">
        <v>29</v>
      </c>
      <c r="D5" s="49" t="s">
        <v>28</v>
      </c>
      <c r="E5" s="108"/>
      <c r="F5" s="50" t="s">
        <v>29</v>
      </c>
      <c r="G5" s="49" t="s">
        <v>28</v>
      </c>
      <c r="H5" s="108"/>
      <c r="I5" s="50" t="s">
        <v>29</v>
      </c>
      <c r="J5" s="1" t="s">
        <v>28</v>
      </c>
      <c r="K5" s="108"/>
      <c r="L5" s="1" t="s">
        <v>29</v>
      </c>
      <c r="M5" s="1" t="s">
        <v>28</v>
      </c>
      <c r="N5" s="113"/>
      <c r="O5" s="1" t="s">
        <v>29</v>
      </c>
      <c r="P5" s="1" t="s">
        <v>28</v>
      </c>
      <c r="Q5" s="108"/>
      <c r="R5" s="1" t="s">
        <v>29</v>
      </c>
      <c r="S5" s="1" t="s">
        <v>28</v>
      </c>
      <c r="T5" s="108"/>
      <c r="U5" s="1" t="s">
        <v>29</v>
      </c>
      <c r="V5" s="1" t="s">
        <v>28</v>
      </c>
      <c r="W5" s="108"/>
      <c r="X5" s="1" t="s">
        <v>29</v>
      </c>
      <c r="Y5" s="1" t="s">
        <v>28</v>
      </c>
      <c r="Z5" s="108"/>
      <c r="AA5" s="1" t="s">
        <v>29</v>
      </c>
      <c r="AB5" s="1" t="s">
        <v>28</v>
      </c>
      <c r="AC5" s="108"/>
      <c r="AD5" s="1" t="s">
        <v>29</v>
      </c>
      <c r="AE5" s="1" t="s">
        <v>28</v>
      </c>
      <c r="AF5" s="108"/>
      <c r="AG5" s="1" t="s">
        <v>29</v>
      </c>
      <c r="AH5" s="1" t="s">
        <v>28</v>
      </c>
      <c r="AI5" s="108"/>
      <c r="AJ5" s="1" t="s">
        <v>29</v>
      </c>
      <c r="AK5" s="1" t="s">
        <v>28</v>
      </c>
    </row>
    <row r="6" spans="2:40" ht="15" customHeight="1" x14ac:dyDescent="0.2">
      <c r="B6" s="13" t="s">
        <v>18</v>
      </c>
      <c r="C6" s="17">
        <f>'1. Budget'!C5</f>
        <v>0</v>
      </c>
      <c r="D6" s="51">
        <f>'2. Faktiske Budget'!C5</f>
        <v>0</v>
      </c>
      <c r="E6" s="109"/>
      <c r="F6" s="54">
        <f>'1. Budget'!D5</f>
        <v>0</v>
      </c>
      <c r="G6" s="51">
        <f>'2. Faktiske Budget'!D5</f>
        <v>0</v>
      </c>
      <c r="H6" s="109"/>
      <c r="I6" s="54">
        <f>'1. Budget'!E5</f>
        <v>0</v>
      </c>
      <c r="J6" s="17">
        <f>'2. Faktiske Budget'!E5</f>
        <v>0</v>
      </c>
      <c r="K6" s="109"/>
      <c r="L6" s="17">
        <f>'1. Budget'!F5</f>
        <v>0</v>
      </c>
      <c r="M6" s="17">
        <f>'2. Faktiske Budget'!F5</f>
        <v>0</v>
      </c>
      <c r="N6" s="114"/>
      <c r="O6" s="17">
        <f>'1. Budget'!G5</f>
        <v>0</v>
      </c>
      <c r="P6" s="17">
        <f>'2. Faktiske Budget'!G5</f>
        <v>0</v>
      </c>
      <c r="Q6" s="109"/>
      <c r="R6" s="17">
        <f>'1. Budget'!H5</f>
        <v>0</v>
      </c>
      <c r="S6" s="17">
        <f>'2. Faktiske Budget'!H5</f>
        <v>0</v>
      </c>
      <c r="T6" s="109"/>
      <c r="U6" s="17">
        <f>'1. Budget'!I5</f>
        <v>0</v>
      </c>
      <c r="V6" s="17">
        <f>'2. Faktiske Budget'!I5</f>
        <v>0</v>
      </c>
      <c r="W6" s="109"/>
      <c r="X6" s="17">
        <f>'1. Budget'!J5</f>
        <v>0</v>
      </c>
      <c r="Y6" s="17">
        <f>'2. Faktiske Budget'!J5</f>
        <v>0</v>
      </c>
      <c r="Z6" s="109"/>
      <c r="AA6" s="17">
        <f>'1. Budget'!K5</f>
        <v>0</v>
      </c>
      <c r="AB6" s="17">
        <f>'2. Faktiske Budget'!K5</f>
        <v>0</v>
      </c>
      <c r="AC6" s="109"/>
      <c r="AD6" s="17">
        <f>'1. Budget'!L5</f>
        <v>0</v>
      </c>
      <c r="AE6" s="17">
        <f>'2. Faktiske Budget'!L5</f>
        <v>0</v>
      </c>
      <c r="AF6" s="109"/>
      <c r="AG6" s="17">
        <f>'1. Budget'!M5</f>
        <v>0</v>
      </c>
      <c r="AH6" s="17">
        <f>'2. Faktiske Budget'!M5</f>
        <v>0</v>
      </c>
      <c r="AI6" s="109"/>
      <c r="AJ6" s="17">
        <f>'1. Budget'!N5</f>
        <v>0</v>
      </c>
      <c r="AK6" s="17">
        <f>'2. Faktiske Budget'!N5</f>
        <v>0</v>
      </c>
    </row>
    <row r="7" spans="2:40" s="105" customFormat="1" ht="15" customHeight="1" x14ac:dyDescent="0.2">
      <c r="B7" s="106"/>
      <c r="C7" s="107" t="s">
        <v>31</v>
      </c>
      <c r="D7" s="107" t="s">
        <v>1</v>
      </c>
      <c r="E7" s="107" t="s">
        <v>2</v>
      </c>
      <c r="F7" s="107" t="s">
        <v>3</v>
      </c>
      <c r="G7" s="107" t="s">
        <v>4</v>
      </c>
      <c r="H7" s="107" t="s">
        <v>5</v>
      </c>
      <c r="I7" s="107" t="s">
        <v>6</v>
      </c>
      <c r="J7" s="107" t="s">
        <v>7</v>
      </c>
      <c r="K7" s="107" t="s">
        <v>8</v>
      </c>
      <c r="L7" s="107" t="s">
        <v>9</v>
      </c>
      <c r="M7" s="107" t="s">
        <v>35</v>
      </c>
      <c r="N7" s="107" t="s">
        <v>11</v>
      </c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</row>
    <row r="8" spans="2:40" ht="15" customHeight="1" x14ac:dyDescent="0.2">
      <c r="B8" s="3" t="s">
        <v>13</v>
      </c>
      <c r="C8" s="140" t="s">
        <v>31</v>
      </c>
      <c r="D8" s="141"/>
      <c r="E8" s="108"/>
      <c r="F8" s="142" t="s">
        <v>1</v>
      </c>
      <c r="G8" s="140"/>
      <c r="H8" s="108"/>
      <c r="I8" s="140" t="s">
        <v>2</v>
      </c>
      <c r="J8" s="140"/>
      <c r="K8" s="108"/>
      <c r="L8" s="140" t="s">
        <v>3</v>
      </c>
      <c r="M8" s="140"/>
      <c r="N8" s="113"/>
      <c r="O8" s="140" t="s">
        <v>4</v>
      </c>
      <c r="P8" s="140"/>
      <c r="Q8" s="108"/>
      <c r="R8" s="140" t="s">
        <v>5</v>
      </c>
      <c r="S8" s="140"/>
      <c r="T8" s="108"/>
      <c r="U8" s="140" t="s">
        <v>6</v>
      </c>
      <c r="V8" s="140"/>
      <c r="W8" s="108"/>
      <c r="X8" s="140" t="s">
        <v>7</v>
      </c>
      <c r="Y8" s="140"/>
      <c r="Z8" s="108"/>
      <c r="AA8" s="140" t="s">
        <v>8</v>
      </c>
      <c r="AB8" s="140"/>
      <c r="AC8" s="108"/>
      <c r="AD8" s="140" t="s">
        <v>9</v>
      </c>
      <c r="AE8" s="140"/>
      <c r="AF8" s="108"/>
      <c r="AG8" s="140" t="s">
        <v>10</v>
      </c>
      <c r="AH8" s="140"/>
      <c r="AI8" s="108"/>
      <c r="AJ8" s="140" t="s">
        <v>11</v>
      </c>
      <c r="AK8" s="140"/>
      <c r="AM8" s="66"/>
      <c r="AN8" s="66"/>
    </row>
    <row r="9" spans="2:40" ht="15" customHeight="1" x14ac:dyDescent="0.2">
      <c r="B9" s="3"/>
      <c r="C9" s="1" t="s">
        <v>29</v>
      </c>
      <c r="D9" s="49" t="s">
        <v>28</v>
      </c>
      <c r="E9" s="108"/>
      <c r="F9" s="50" t="s">
        <v>29</v>
      </c>
      <c r="G9" s="49" t="s">
        <v>28</v>
      </c>
      <c r="H9" s="108"/>
      <c r="I9" s="50" t="s">
        <v>29</v>
      </c>
      <c r="J9" s="1" t="s">
        <v>28</v>
      </c>
      <c r="K9" s="108"/>
      <c r="L9" s="1" t="s">
        <v>29</v>
      </c>
      <c r="M9" s="1" t="s">
        <v>28</v>
      </c>
      <c r="N9" s="113"/>
      <c r="O9" s="1" t="s">
        <v>29</v>
      </c>
      <c r="P9" s="1" t="s">
        <v>28</v>
      </c>
      <c r="Q9" s="108"/>
      <c r="R9" s="1" t="s">
        <v>29</v>
      </c>
      <c r="S9" s="1" t="s">
        <v>28</v>
      </c>
      <c r="T9" s="108"/>
      <c r="U9" s="1" t="s">
        <v>29</v>
      </c>
      <c r="V9" s="1" t="s">
        <v>28</v>
      </c>
      <c r="W9" s="108"/>
      <c r="X9" s="1" t="s">
        <v>29</v>
      </c>
      <c r="Y9" s="1" t="s">
        <v>28</v>
      </c>
      <c r="Z9" s="108"/>
      <c r="AA9" s="1" t="s">
        <v>29</v>
      </c>
      <c r="AB9" s="1" t="s">
        <v>28</v>
      </c>
      <c r="AC9" s="108"/>
      <c r="AD9" s="1" t="s">
        <v>29</v>
      </c>
      <c r="AE9" s="1" t="s">
        <v>28</v>
      </c>
      <c r="AF9" s="108"/>
      <c r="AG9" s="1" t="s">
        <v>29</v>
      </c>
      <c r="AH9" s="1" t="s">
        <v>28</v>
      </c>
      <c r="AI9" s="108"/>
      <c r="AJ9" s="1" t="s">
        <v>29</v>
      </c>
      <c r="AK9" s="1" t="s">
        <v>28</v>
      </c>
      <c r="AM9" s="66"/>
      <c r="AN9" s="66"/>
    </row>
    <row r="10" spans="2:40" ht="15" customHeight="1" x14ac:dyDescent="0.2">
      <c r="B10" s="13" t="str">
        <f>'1. Budget'!B8</f>
        <v>Direkte omk.</v>
      </c>
      <c r="C10" s="14">
        <f>'1. Budget'!C8</f>
        <v>0</v>
      </c>
      <c r="D10" s="58">
        <f>'2. Faktiske Budget'!C8</f>
        <v>0</v>
      </c>
      <c r="E10" s="110"/>
      <c r="F10" s="33">
        <f>'1. Budget'!D8</f>
        <v>0</v>
      </c>
      <c r="G10" s="58">
        <f>'2. Faktiske Budget'!D8</f>
        <v>0</v>
      </c>
      <c r="H10" s="110"/>
      <c r="I10" s="33">
        <f>'1. Budget'!E8</f>
        <v>0</v>
      </c>
      <c r="J10" s="58">
        <f>'2. Faktiske Budget'!E8</f>
        <v>0</v>
      </c>
      <c r="K10" s="110"/>
      <c r="L10" s="33">
        <f>'1. Budget'!F8</f>
        <v>0</v>
      </c>
      <c r="M10" s="59">
        <f>'2. Faktiske Budget'!F8</f>
        <v>0</v>
      </c>
      <c r="N10" s="115"/>
      <c r="O10" s="14">
        <f>'1. Budget'!G8</f>
        <v>0</v>
      </c>
      <c r="P10" s="59">
        <f>'2. Faktiske Budget'!G8</f>
        <v>0</v>
      </c>
      <c r="Q10" s="110"/>
      <c r="R10" s="14">
        <f>'1. Budget'!H8</f>
        <v>0</v>
      </c>
      <c r="S10" s="59">
        <f>'2. Faktiske Budget'!H8</f>
        <v>0</v>
      </c>
      <c r="T10" s="110"/>
      <c r="U10" s="14">
        <f>'1. Budget'!I8</f>
        <v>0</v>
      </c>
      <c r="V10" s="59">
        <f>'2. Faktiske Budget'!I8</f>
        <v>0</v>
      </c>
      <c r="W10" s="110"/>
      <c r="X10" s="14">
        <f>'1. Budget'!J8</f>
        <v>0</v>
      </c>
      <c r="Y10" s="59">
        <f>'2. Faktiske Budget'!J8</f>
        <v>0</v>
      </c>
      <c r="Z10" s="110"/>
      <c r="AA10" s="14">
        <f>'1. Budget'!K8</f>
        <v>0</v>
      </c>
      <c r="AB10" s="59">
        <f>'2. Faktiske Budget'!K8</f>
        <v>0</v>
      </c>
      <c r="AC10" s="110"/>
      <c r="AD10" s="14">
        <f>'1. Budget'!L8</f>
        <v>0</v>
      </c>
      <c r="AE10" s="59">
        <f>'2. Faktiske Budget'!L8</f>
        <v>0</v>
      </c>
      <c r="AF10" s="110"/>
      <c r="AG10" s="14">
        <f>'1. Budget'!M8</f>
        <v>0</v>
      </c>
      <c r="AH10" s="59">
        <f>'2. Faktiske Budget'!M8</f>
        <v>0</v>
      </c>
      <c r="AI10" s="110"/>
      <c r="AJ10" s="14">
        <f>'1. Budget'!N8</f>
        <v>0</v>
      </c>
      <c r="AK10" s="59">
        <f>'2. Faktiske Budget'!N8</f>
        <v>0</v>
      </c>
      <c r="AM10" s="83"/>
      <c r="AN10" s="66"/>
    </row>
    <row r="11" spans="2:40" ht="15" customHeight="1" x14ac:dyDescent="0.2">
      <c r="B11" s="13" t="str">
        <f>'1. Budget'!B9</f>
        <v>Løn</v>
      </c>
      <c r="C11" s="14">
        <f>'1. Budget'!C9</f>
        <v>0</v>
      </c>
      <c r="D11" s="58">
        <f>'2. Faktiske Budget'!C9</f>
        <v>0</v>
      </c>
      <c r="E11" s="110"/>
      <c r="F11" s="33">
        <f>'1. Budget'!D9</f>
        <v>0</v>
      </c>
      <c r="G11" s="58">
        <f>'2. Faktiske Budget'!D9</f>
        <v>0</v>
      </c>
      <c r="H11" s="110"/>
      <c r="I11" s="33">
        <f>'1. Budget'!E9</f>
        <v>0</v>
      </c>
      <c r="J11" s="58">
        <f>'2. Faktiske Budget'!E9</f>
        <v>0</v>
      </c>
      <c r="K11" s="110"/>
      <c r="L11" s="33">
        <f>'1. Budget'!F9</f>
        <v>0</v>
      </c>
      <c r="M11" s="59">
        <f>'2. Faktiske Budget'!F9</f>
        <v>0</v>
      </c>
      <c r="N11" s="115"/>
      <c r="O11" s="14">
        <f>'1. Budget'!G9</f>
        <v>0</v>
      </c>
      <c r="P11" s="59">
        <f>'2. Faktiske Budget'!G9</f>
        <v>0</v>
      </c>
      <c r="Q11" s="110"/>
      <c r="R11" s="14">
        <f>'1. Budget'!H9</f>
        <v>0</v>
      </c>
      <c r="S11" s="59">
        <f>'2. Faktiske Budget'!H9</f>
        <v>0</v>
      </c>
      <c r="T11" s="110"/>
      <c r="U11" s="14">
        <f>'1. Budget'!I9</f>
        <v>0</v>
      </c>
      <c r="V11" s="59">
        <f>'2. Faktiske Budget'!I9</f>
        <v>0</v>
      </c>
      <c r="W11" s="110"/>
      <c r="X11" s="14">
        <f>'1. Budget'!J9</f>
        <v>0</v>
      </c>
      <c r="Y11" s="59">
        <f>'2. Faktiske Budget'!J9</f>
        <v>0</v>
      </c>
      <c r="Z11" s="110"/>
      <c r="AA11" s="14">
        <f>'1. Budget'!K9</f>
        <v>0</v>
      </c>
      <c r="AB11" s="59">
        <f>'2. Faktiske Budget'!K9</f>
        <v>0</v>
      </c>
      <c r="AC11" s="110"/>
      <c r="AD11" s="14">
        <f>'1. Budget'!L9</f>
        <v>0</v>
      </c>
      <c r="AE11" s="59">
        <f>'2. Faktiske Budget'!L9</f>
        <v>0</v>
      </c>
      <c r="AF11" s="110"/>
      <c r="AG11" s="14">
        <f>'1. Budget'!M9</f>
        <v>0</v>
      </c>
      <c r="AH11" s="59">
        <f>'2. Faktiske Budget'!M9</f>
        <v>0</v>
      </c>
      <c r="AI11" s="110"/>
      <c r="AJ11" s="14">
        <f>'1. Budget'!N9</f>
        <v>0</v>
      </c>
      <c r="AK11" s="59">
        <f>'2. Faktiske Budget'!N9</f>
        <v>0</v>
      </c>
      <c r="AM11" s="83"/>
      <c r="AN11" s="66"/>
    </row>
    <row r="12" spans="2:40" ht="15" customHeight="1" x14ac:dyDescent="0.2">
      <c r="B12" s="13" t="str">
        <f>'1. Budget'!B10</f>
        <v>Andre løn udgifter</v>
      </c>
      <c r="C12" s="14">
        <f>'1. Budget'!C10</f>
        <v>0</v>
      </c>
      <c r="D12" s="58">
        <f>'2. Faktiske Budget'!C10</f>
        <v>0</v>
      </c>
      <c r="E12" s="110"/>
      <c r="F12" s="33">
        <f>'1. Budget'!D10</f>
        <v>0</v>
      </c>
      <c r="G12" s="58">
        <f>'2. Faktiske Budget'!D10</f>
        <v>0</v>
      </c>
      <c r="H12" s="110"/>
      <c r="I12" s="33">
        <f>'1. Budget'!E10</f>
        <v>0</v>
      </c>
      <c r="J12" s="58">
        <f>'2. Faktiske Budget'!E10</f>
        <v>0</v>
      </c>
      <c r="K12" s="110"/>
      <c r="L12" s="33">
        <f>'1. Budget'!F10</f>
        <v>0</v>
      </c>
      <c r="M12" s="59">
        <f>'2. Faktiske Budget'!F10</f>
        <v>0</v>
      </c>
      <c r="N12" s="115"/>
      <c r="O12" s="14">
        <f>'1. Budget'!G10</f>
        <v>0</v>
      </c>
      <c r="P12" s="59">
        <f>'2. Faktiske Budget'!G10</f>
        <v>0</v>
      </c>
      <c r="Q12" s="110"/>
      <c r="R12" s="14">
        <f>'1. Budget'!H10</f>
        <v>0</v>
      </c>
      <c r="S12" s="59">
        <f>'2. Faktiske Budget'!H10</f>
        <v>0</v>
      </c>
      <c r="T12" s="110"/>
      <c r="U12" s="14">
        <f>'1. Budget'!I10</f>
        <v>0</v>
      </c>
      <c r="V12" s="59">
        <f>'2. Faktiske Budget'!I10</f>
        <v>0</v>
      </c>
      <c r="W12" s="110"/>
      <c r="X12" s="14">
        <f>'1. Budget'!J10</f>
        <v>0</v>
      </c>
      <c r="Y12" s="59">
        <f>'2. Faktiske Budget'!J10</f>
        <v>0</v>
      </c>
      <c r="Z12" s="110"/>
      <c r="AA12" s="14">
        <f>'1. Budget'!K10</f>
        <v>0</v>
      </c>
      <c r="AB12" s="59">
        <f>'2. Faktiske Budget'!K10</f>
        <v>0</v>
      </c>
      <c r="AC12" s="110"/>
      <c r="AD12" s="14">
        <f>'1. Budget'!L10</f>
        <v>0</v>
      </c>
      <c r="AE12" s="59">
        <f>'2. Faktiske Budget'!L10</f>
        <v>0</v>
      </c>
      <c r="AF12" s="110"/>
      <c r="AG12" s="14">
        <f>'1. Budget'!M10</f>
        <v>0</v>
      </c>
      <c r="AH12" s="59">
        <f>'2. Faktiske Budget'!M10</f>
        <v>0</v>
      </c>
      <c r="AI12" s="110"/>
      <c r="AJ12" s="14">
        <f>'1. Budget'!N10</f>
        <v>0</v>
      </c>
      <c r="AK12" s="59">
        <f>'2. Faktiske Budget'!N10</f>
        <v>0</v>
      </c>
      <c r="AM12" s="83"/>
      <c r="AN12" s="66"/>
    </row>
    <row r="13" spans="2:40" ht="15" customHeight="1" x14ac:dyDescent="0.2">
      <c r="B13" s="13" t="str">
        <f>'1. Budget'!B11</f>
        <v>Husleje &amp; rengøring</v>
      </c>
      <c r="C13" s="14">
        <f>'1. Budget'!C11</f>
        <v>0</v>
      </c>
      <c r="D13" s="58">
        <f>'2. Faktiske Budget'!C11</f>
        <v>0</v>
      </c>
      <c r="E13" s="110"/>
      <c r="F13" s="33">
        <f>'1. Budget'!D11</f>
        <v>0</v>
      </c>
      <c r="G13" s="58">
        <f>'2. Faktiske Budget'!D11</f>
        <v>0</v>
      </c>
      <c r="H13" s="110"/>
      <c r="I13" s="33">
        <f>'1. Budget'!E11</f>
        <v>0</v>
      </c>
      <c r="J13" s="58">
        <f>'2. Faktiske Budget'!E11</f>
        <v>0</v>
      </c>
      <c r="K13" s="110"/>
      <c r="L13" s="33">
        <f>'1. Budget'!F11</f>
        <v>0</v>
      </c>
      <c r="M13" s="59">
        <f>'2. Faktiske Budget'!F11</f>
        <v>0</v>
      </c>
      <c r="N13" s="115"/>
      <c r="O13" s="14">
        <f>'1. Budget'!G11</f>
        <v>0</v>
      </c>
      <c r="P13" s="59">
        <f>'2. Faktiske Budget'!G11</f>
        <v>0</v>
      </c>
      <c r="Q13" s="110"/>
      <c r="R13" s="14">
        <f>'1. Budget'!H11</f>
        <v>0</v>
      </c>
      <c r="S13" s="59">
        <f>'2. Faktiske Budget'!H11</f>
        <v>0</v>
      </c>
      <c r="T13" s="110"/>
      <c r="U13" s="14">
        <f>'1. Budget'!I11</f>
        <v>0</v>
      </c>
      <c r="V13" s="59">
        <f>'2. Faktiske Budget'!I11</f>
        <v>0</v>
      </c>
      <c r="W13" s="110"/>
      <c r="X13" s="14">
        <f>'1. Budget'!J11</f>
        <v>0</v>
      </c>
      <c r="Y13" s="59">
        <f>'2. Faktiske Budget'!J11</f>
        <v>0</v>
      </c>
      <c r="Z13" s="110"/>
      <c r="AA13" s="14">
        <f>'1. Budget'!K11</f>
        <v>0</v>
      </c>
      <c r="AB13" s="59">
        <f>'2. Faktiske Budget'!K11</f>
        <v>0</v>
      </c>
      <c r="AC13" s="110"/>
      <c r="AD13" s="14">
        <f>'1. Budget'!L11</f>
        <v>0</v>
      </c>
      <c r="AE13" s="59">
        <f>'2. Faktiske Budget'!L11</f>
        <v>0</v>
      </c>
      <c r="AF13" s="110"/>
      <c r="AG13" s="14">
        <f>'1. Budget'!M11</f>
        <v>0</v>
      </c>
      <c r="AH13" s="59">
        <f>'2. Faktiske Budget'!M11</f>
        <v>0</v>
      </c>
      <c r="AI13" s="110"/>
      <c r="AJ13" s="14">
        <f>'1. Budget'!N11</f>
        <v>0</v>
      </c>
      <c r="AK13" s="59">
        <f>'2. Faktiske Budget'!N11</f>
        <v>0</v>
      </c>
      <c r="AM13" s="83"/>
      <c r="AN13" s="66"/>
    </row>
    <row r="14" spans="2:40" ht="15" customHeight="1" x14ac:dyDescent="0.2">
      <c r="B14" s="13" t="str">
        <f>'1. Budget'!B12</f>
        <v>Forsikring</v>
      </c>
      <c r="C14" s="14">
        <f>'1. Budget'!C12</f>
        <v>0</v>
      </c>
      <c r="D14" s="58">
        <f>'2. Faktiske Budget'!C12</f>
        <v>0</v>
      </c>
      <c r="E14" s="110"/>
      <c r="F14" s="33">
        <f>'1. Budget'!D12</f>
        <v>0</v>
      </c>
      <c r="G14" s="58">
        <f>'2. Faktiske Budget'!D12</f>
        <v>0</v>
      </c>
      <c r="H14" s="110"/>
      <c r="I14" s="33">
        <f>'1. Budget'!E12</f>
        <v>0</v>
      </c>
      <c r="J14" s="58">
        <f>'2. Faktiske Budget'!E12</f>
        <v>0</v>
      </c>
      <c r="K14" s="110"/>
      <c r="L14" s="33">
        <f>'1. Budget'!F12</f>
        <v>0</v>
      </c>
      <c r="M14" s="59">
        <f>'2. Faktiske Budget'!F12</f>
        <v>0</v>
      </c>
      <c r="N14" s="115"/>
      <c r="O14" s="14">
        <f>'1. Budget'!G12</f>
        <v>0</v>
      </c>
      <c r="P14" s="59">
        <f>'2. Faktiske Budget'!G12</f>
        <v>0</v>
      </c>
      <c r="Q14" s="110"/>
      <c r="R14" s="14">
        <f>'1. Budget'!H12</f>
        <v>0</v>
      </c>
      <c r="S14" s="59">
        <f>'2. Faktiske Budget'!H12</f>
        <v>0</v>
      </c>
      <c r="T14" s="110"/>
      <c r="U14" s="14">
        <f>'1. Budget'!I12</f>
        <v>0</v>
      </c>
      <c r="V14" s="59">
        <f>'2. Faktiske Budget'!I12</f>
        <v>0</v>
      </c>
      <c r="W14" s="110"/>
      <c r="X14" s="14">
        <f>'1. Budget'!J12</f>
        <v>0</v>
      </c>
      <c r="Y14" s="59">
        <f>'2. Faktiske Budget'!J12</f>
        <v>0</v>
      </c>
      <c r="Z14" s="110"/>
      <c r="AA14" s="14">
        <f>'1. Budget'!K12</f>
        <v>0</v>
      </c>
      <c r="AB14" s="59">
        <f>'2. Faktiske Budget'!K12</f>
        <v>0</v>
      </c>
      <c r="AC14" s="110"/>
      <c r="AD14" s="14">
        <f>'1. Budget'!L12</f>
        <v>0</v>
      </c>
      <c r="AE14" s="59">
        <f>'2. Faktiske Budget'!L12</f>
        <v>0</v>
      </c>
      <c r="AF14" s="110"/>
      <c r="AG14" s="14">
        <f>'1. Budget'!M12</f>
        <v>0</v>
      </c>
      <c r="AH14" s="59">
        <f>'2. Faktiske Budget'!M12</f>
        <v>0</v>
      </c>
      <c r="AI14" s="110"/>
      <c r="AJ14" s="14">
        <f>'1. Budget'!N12</f>
        <v>0</v>
      </c>
      <c r="AK14" s="59">
        <f>'2. Faktiske Budget'!N12</f>
        <v>0</v>
      </c>
      <c r="AM14" s="83"/>
      <c r="AN14" s="66"/>
    </row>
    <row r="15" spans="2:40" ht="15" customHeight="1" x14ac:dyDescent="0.2">
      <c r="B15" s="13" t="str">
        <f>'1. Budget'!B13</f>
        <v>Abonnementer</v>
      </c>
      <c r="C15" s="14">
        <f>'1. Budget'!C13</f>
        <v>0</v>
      </c>
      <c r="D15" s="58">
        <f>'2. Faktiske Budget'!C13</f>
        <v>0</v>
      </c>
      <c r="E15" s="110"/>
      <c r="F15" s="33">
        <f>'1. Budget'!D13</f>
        <v>0</v>
      </c>
      <c r="G15" s="58">
        <f>'2. Faktiske Budget'!D13</f>
        <v>0</v>
      </c>
      <c r="H15" s="110"/>
      <c r="I15" s="33">
        <f>'1. Budget'!E13</f>
        <v>0</v>
      </c>
      <c r="J15" s="58">
        <f>'2. Faktiske Budget'!E13</f>
        <v>0</v>
      </c>
      <c r="K15" s="110"/>
      <c r="L15" s="33">
        <f>'1. Budget'!F13</f>
        <v>0</v>
      </c>
      <c r="M15" s="59">
        <f>'2. Faktiske Budget'!F13</f>
        <v>0</v>
      </c>
      <c r="N15" s="115"/>
      <c r="O15" s="14">
        <f>'1. Budget'!G13</f>
        <v>0</v>
      </c>
      <c r="P15" s="59">
        <f>'2. Faktiske Budget'!G13</f>
        <v>0</v>
      </c>
      <c r="Q15" s="110"/>
      <c r="R15" s="14">
        <f>'1. Budget'!H13</f>
        <v>0</v>
      </c>
      <c r="S15" s="59">
        <f>'2. Faktiske Budget'!H13</f>
        <v>0</v>
      </c>
      <c r="T15" s="110"/>
      <c r="U15" s="14">
        <f>'1. Budget'!I13</f>
        <v>0</v>
      </c>
      <c r="V15" s="59">
        <f>'2. Faktiske Budget'!I13</f>
        <v>0</v>
      </c>
      <c r="W15" s="110"/>
      <c r="X15" s="14">
        <f>'1. Budget'!J13</f>
        <v>0</v>
      </c>
      <c r="Y15" s="59">
        <f>'2. Faktiske Budget'!J13</f>
        <v>0</v>
      </c>
      <c r="Z15" s="110"/>
      <c r="AA15" s="14">
        <f>'1. Budget'!K13</f>
        <v>0</v>
      </c>
      <c r="AB15" s="59">
        <f>'2. Faktiske Budget'!K13</f>
        <v>0</v>
      </c>
      <c r="AC15" s="110"/>
      <c r="AD15" s="14">
        <f>'1. Budget'!L13</f>
        <v>0</v>
      </c>
      <c r="AE15" s="59">
        <f>'2. Faktiske Budget'!L13</f>
        <v>0</v>
      </c>
      <c r="AF15" s="110"/>
      <c r="AG15" s="14">
        <f>'1. Budget'!M13</f>
        <v>0</v>
      </c>
      <c r="AH15" s="59">
        <f>'2. Faktiske Budget'!M13</f>
        <v>0</v>
      </c>
      <c r="AI15" s="110"/>
      <c r="AJ15" s="14">
        <f>'1. Budget'!N13</f>
        <v>0</v>
      </c>
      <c r="AK15" s="59">
        <f>'2. Faktiske Budget'!N13</f>
        <v>0</v>
      </c>
      <c r="AM15" s="83"/>
      <c r="AN15" s="66"/>
    </row>
    <row r="16" spans="2:40" ht="15" customHeight="1" x14ac:dyDescent="0.2">
      <c r="B16" s="13" t="str">
        <f>'1. Budget'!B14</f>
        <v>Domæne</v>
      </c>
      <c r="C16" s="14">
        <f>'1. Budget'!C14</f>
        <v>0</v>
      </c>
      <c r="D16" s="58">
        <f>'2. Faktiske Budget'!C14</f>
        <v>0</v>
      </c>
      <c r="E16" s="110"/>
      <c r="F16" s="33">
        <f>'1. Budget'!D14</f>
        <v>0</v>
      </c>
      <c r="G16" s="58">
        <f>'2. Faktiske Budget'!D14</f>
        <v>0</v>
      </c>
      <c r="H16" s="110"/>
      <c r="I16" s="33">
        <f>'1. Budget'!E14</f>
        <v>0</v>
      </c>
      <c r="J16" s="58">
        <f>'2. Faktiske Budget'!E14</f>
        <v>0</v>
      </c>
      <c r="K16" s="110"/>
      <c r="L16" s="33">
        <f>'1. Budget'!F14</f>
        <v>0</v>
      </c>
      <c r="M16" s="59">
        <f>'2. Faktiske Budget'!F14</f>
        <v>0</v>
      </c>
      <c r="N16" s="115"/>
      <c r="O16" s="14">
        <f>'1. Budget'!G14</f>
        <v>0</v>
      </c>
      <c r="P16" s="59">
        <f>'2. Faktiske Budget'!G14</f>
        <v>0</v>
      </c>
      <c r="Q16" s="110"/>
      <c r="R16" s="14">
        <f>'1. Budget'!H14</f>
        <v>0</v>
      </c>
      <c r="S16" s="59">
        <f>'2. Faktiske Budget'!H14</f>
        <v>0</v>
      </c>
      <c r="T16" s="110"/>
      <c r="U16" s="14">
        <f>'1. Budget'!I14</f>
        <v>0</v>
      </c>
      <c r="V16" s="59">
        <f>'2. Faktiske Budget'!I14</f>
        <v>0</v>
      </c>
      <c r="W16" s="110"/>
      <c r="X16" s="14">
        <f>'1. Budget'!J14</f>
        <v>0</v>
      </c>
      <c r="Y16" s="59">
        <f>'2. Faktiske Budget'!J14</f>
        <v>0</v>
      </c>
      <c r="Z16" s="110"/>
      <c r="AA16" s="14">
        <f>'1. Budget'!K14</f>
        <v>0</v>
      </c>
      <c r="AB16" s="59">
        <f>'2. Faktiske Budget'!K14</f>
        <v>0</v>
      </c>
      <c r="AC16" s="110"/>
      <c r="AD16" s="14">
        <f>'1. Budget'!L14</f>
        <v>0</v>
      </c>
      <c r="AE16" s="59">
        <f>'2. Faktiske Budget'!L14</f>
        <v>0</v>
      </c>
      <c r="AF16" s="110"/>
      <c r="AG16" s="14">
        <f>'1. Budget'!M14</f>
        <v>0</v>
      </c>
      <c r="AH16" s="59">
        <f>'2. Faktiske Budget'!M14</f>
        <v>0</v>
      </c>
      <c r="AI16" s="110"/>
      <c r="AJ16" s="14">
        <f>'1. Budget'!N14</f>
        <v>0</v>
      </c>
      <c r="AK16" s="59">
        <f>'2. Faktiske Budget'!N14</f>
        <v>0</v>
      </c>
      <c r="AM16" s="83"/>
      <c r="AN16" s="66"/>
    </row>
    <row r="17" spans="2:40" ht="15" customHeight="1" x14ac:dyDescent="0.2">
      <c r="B17" s="13" t="str">
        <f>'1. Budget'!B15</f>
        <v>Rejse udgifter</v>
      </c>
      <c r="C17" s="14">
        <f>'1. Budget'!C15</f>
        <v>0</v>
      </c>
      <c r="D17" s="58">
        <f>'2. Faktiske Budget'!C15</f>
        <v>0</v>
      </c>
      <c r="E17" s="110"/>
      <c r="F17" s="33">
        <f>'1. Budget'!D15</f>
        <v>0</v>
      </c>
      <c r="G17" s="58">
        <f>'2. Faktiske Budget'!D15</f>
        <v>0</v>
      </c>
      <c r="H17" s="110"/>
      <c r="I17" s="33">
        <f>'1. Budget'!E15</f>
        <v>0</v>
      </c>
      <c r="J17" s="58">
        <f>'2. Faktiske Budget'!E15</f>
        <v>0</v>
      </c>
      <c r="K17" s="110"/>
      <c r="L17" s="33">
        <f>'1. Budget'!F15</f>
        <v>0</v>
      </c>
      <c r="M17" s="59">
        <f>'2. Faktiske Budget'!F15</f>
        <v>0</v>
      </c>
      <c r="N17" s="115"/>
      <c r="O17" s="14">
        <f>'1. Budget'!G15</f>
        <v>0</v>
      </c>
      <c r="P17" s="59">
        <f>'2. Faktiske Budget'!G15</f>
        <v>0</v>
      </c>
      <c r="Q17" s="110"/>
      <c r="R17" s="14">
        <f>'1. Budget'!H15</f>
        <v>0</v>
      </c>
      <c r="S17" s="59">
        <f>'2. Faktiske Budget'!H15</f>
        <v>0</v>
      </c>
      <c r="T17" s="110"/>
      <c r="U17" s="14">
        <f>'1. Budget'!I15</f>
        <v>0</v>
      </c>
      <c r="V17" s="59">
        <f>'2. Faktiske Budget'!I15</f>
        <v>0</v>
      </c>
      <c r="W17" s="110"/>
      <c r="X17" s="14">
        <f>'1. Budget'!J15</f>
        <v>0</v>
      </c>
      <c r="Y17" s="59">
        <f>'2. Faktiske Budget'!J15</f>
        <v>0</v>
      </c>
      <c r="Z17" s="110"/>
      <c r="AA17" s="14">
        <f>'1. Budget'!K15</f>
        <v>0</v>
      </c>
      <c r="AB17" s="59">
        <f>'2. Faktiske Budget'!K15</f>
        <v>0</v>
      </c>
      <c r="AC17" s="110"/>
      <c r="AD17" s="14">
        <f>'1. Budget'!L15</f>
        <v>0</v>
      </c>
      <c r="AE17" s="59">
        <f>'2. Faktiske Budget'!L15</f>
        <v>0</v>
      </c>
      <c r="AF17" s="110"/>
      <c r="AG17" s="14">
        <f>'1. Budget'!M15</f>
        <v>0</v>
      </c>
      <c r="AH17" s="59">
        <f>'2. Faktiske Budget'!M15</f>
        <v>0</v>
      </c>
      <c r="AI17" s="110"/>
      <c r="AJ17" s="14">
        <f>'1. Budget'!N15</f>
        <v>0</v>
      </c>
      <c r="AK17" s="59">
        <f>'2. Faktiske Budget'!N15</f>
        <v>0</v>
      </c>
      <c r="AL17" s="94"/>
      <c r="AM17" s="83"/>
      <c r="AN17" s="66"/>
    </row>
    <row r="18" spans="2:40" ht="15" customHeight="1" x14ac:dyDescent="0.2">
      <c r="B18" s="13" t="str">
        <f>'1. Budget'!B16</f>
        <v>Porto</v>
      </c>
      <c r="C18" s="14">
        <f>'1. Budget'!C16</f>
        <v>0</v>
      </c>
      <c r="D18" s="58">
        <f>'2. Faktiske Budget'!C16</f>
        <v>0</v>
      </c>
      <c r="E18" s="110"/>
      <c r="F18" s="33">
        <f>'1. Budget'!D16</f>
        <v>0</v>
      </c>
      <c r="G18" s="58">
        <f>'2. Faktiske Budget'!D16</f>
        <v>0</v>
      </c>
      <c r="H18" s="110"/>
      <c r="I18" s="33">
        <f>'1. Budget'!E16</f>
        <v>0</v>
      </c>
      <c r="J18" s="58">
        <f>'2. Faktiske Budget'!E16</f>
        <v>0</v>
      </c>
      <c r="K18" s="110"/>
      <c r="L18" s="33">
        <f>'1. Budget'!F16</f>
        <v>0</v>
      </c>
      <c r="M18" s="59">
        <f>'2. Faktiske Budget'!F16</f>
        <v>0</v>
      </c>
      <c r="N18" s="115"/>
      <c r="O18" s="14">
        <f>'1. Budget'!G16</f>
        <v>0</v>
      </c>
      <c r="P18" s="59">
        <f>'2. Faktiske Budget'!G16</f>
        <v>0</v>
      </c>
      <c r="Q18" s="110"/>
      <c r="R18" s="14">
        <f>'1. Budget'!H16</f>
        <v>0</v>
      </c>
      <c r="S18" s="59">
        <f>'2. Faktiske Budget'!H16</f>
        <v>0</v>
      </c>
      <c r="T18" s="110"/>
      <c r="U18" s="14">
        <f>'1. Budget'!I16</f>
        <v>0</v>
      </c>
      <c r="V18" s="59">
        <f>'2. Faktiske Budget'!I16</f>
        <v>0</v>
      </c>
      <c r="W18" s="110"/>
      <c r="X18" s="14">
        <f>'1. Budget'!J16</f>
        <v>0</v>
      </c>
      <c r="Y18" s="59">
        <f>'2. Faktiske Budget'!J16</f>
        <v>0</v>
      </c>
      <c r="Z18" s="110"/>
      <c r="AA18" s="14">
        <f>'1. Budget'!K16</f>
        <v>0</v>
      </c>
      <c r="AB18" s="59">
        <f>'2. Faktiske Budget'!K16</f>
        <v>0</v>
      </c>
      <c r="AC18" s="110"/>
      <c r="AD18" s="14">
        <f>'1. Budget'!L16</f>
        <v>0</v>
      </c>
      <c r="AE18" s="59">
        <f>'2. Faktiske Budget'!L16</f>
        <v>0</v>
      </c>
      <c r="AF18" s="110"/>
      <c r="AG18" s="14">
        <f>'1. Budget'!M16</f>
        <v>0</v>
      </c>
      <c r="AH18" s="59">
        <f>'2. Faktiske Budget'!M16</f>
        <v>0</v>
      </c>
      <c r="AI18" s="110"/>
      <c r="AJ18" s="14">
        <f>'1. Budget'!N16</f>
        <v>0</v>
      </c>
      <c r="AK18" s="59">
        <f>'2. Faktiske Budget'!N16</f>
        <v>0</v>
      </c>
      <c r="AL18" s="94"/>
      <c r="AM18" s="83"/>
      <c r="AN18" s="66"/>
    </row>
    <row r="19" spans="2:40" ht="15" customHeight="1" x14ac:dyDescent="0.2">
      <c r="B19" s="13" t="str">
        <f>'1. Budget'!B17</f>
        <v>Kontor artikler</v>
      </c>
      <c r="C19" s="14">
        <f>'1. Budget'!C17</f>
        <v>0</v>
      </c>
      <c r="D19" s="58">
        <f>'2. Faktiske Budget'!C17</f>
        <v>0</v>
      </c>
      <c r="E19" s="110"/>
      <c r="F19" s="33">
        <f>'1. Budget'!D17</f>
        <v>0</v>
      </c>
      <c r="G19" s="58">
        <f>'2. Faktiske Budget'!D17</f>
        <v>0</v>
      </c>
      <c r="H19" s="110"/>
      <c r="I19" s="33">
        <f>'1. Budget'!E17</f>
        <v>0</v>
      </c>
      <c r="J19" s="58">
        <f>'2. Faktiske Budget'!E17</f>
        <v>0</v>
      </c>
      <c r="K19" s="110"/>
      <c r="L19" s="33">
        <f>'1. Budget'!F17</f>
        <v>0</v>
      </c>
      <c r="M19" s="59">
        <f>'2. Faktiske Budget'!F17</f>
        <v>0</v>
      </c>
      <c r="N19" s="115"/>
      <c r="O19" s="14">
        <f>'1. Budget'!G17</f>
        <v>0</v>
      </c>
      <c r="P19" s="59">
        <f>'2. Faktiske Budget'!G17</f>
        <v>0</v>
      </c>
      <c r="Q19" s="110"/>
      <c r="R19" s="14">
        <f>'1. Budget'!H17</f>
        <v>0</v>
      </c>
      <c r="S19" s="59">
        <f>'2. Faktiske Budget'!H17</f>
        <v>0</v>
      </c>
      <c r="T19" s="110"/>
      <c r="U19" s="14">
        <f>'1. Budget'!I17</f>
        <v>0</v>
      </c>
      <c r="V19" s="59">
        <f>'2. Faktiske Budget'!I17</f>
        <v>0</v>
      </c>
      <c r="W19" s="110"/>
      <c r="X19" s="14">
        <f>'1. Budget'!J17</f>
        <v>0</v>
      </c>
      <c r="Y19" s="59">
        <f>'2. Faktiske Budget'!J17</f>
        <v>0</v>
      </c>
      <c r="Z19" s="110"/>
      <c r="AA19" s="14">
        <f>'1. Budget'!K17</f>
        <v>0</v>
      </c>
      <c r="AB19" s="59">
        <f>'2. Faktiske Budget'!K17</f>
        <v>0</v>
      </c>
      <c r="AC19" s="110"/>
      <c r="AD19" s="14">
        <f>'1. Budget'!L17</f>
        <v>0</v>
      </c>
      <c r="AE19" s="59">
        <f>'2. Faktiske Budget'!L17</f>
        <v>0</v>
      </c>
      <c r="AF19" s="110"/>
      <c r="AG19" s="14">
        <f>'1. Budget'!M17</f>
        <v>0</v>
      </c>
      <c r="AH19" s="59">
        <f>'2. Faktiske Budget'!M17</f>
        <v>0</v>
      </c>
      <c r="AI19" s="110"/>
      <c r="AJ19" s="14">
        <f>'1. Budget'!N17</f>
        <v>0</v>
      </c>
      <c r="AK19" s="59">
        <f>'2. Faktiske Budget'!N17</f>
        <v>0</v>
      </c>
      <c r="AL19" s="94"/>
      <c r="AM19" s="83"/>
      <c r="AN19" s="95"/>
    </row>
    <row r="20" spans="2:40" x14ac:dyDescent="0.2">
      <c r="B20" s="13" t="str">
        <f>'1. Budget'!B18</f>
        <v>Regnskab assistance</v>
      </c>
      <c r="C20" s="14">
        <f>'1. Budget'!C18</f>
        <v>0</v>
      </c>
      <c r="D20" s="58">
        <f>'2. Faktiske Budget'!C18</f>
        <v>0</v>
      </c>
      <c r="E20" s="110"/>
      <c r="F20" s="33">
        <f>'1. Budget'!D18</f>
        <v>0</v>
      </c>
      <c r="G20" s="58">
        <f>'2. Faktiske Budget'!D18</f>
        <v>0</v>
      </c>
      <c r="H20" s="110"/>
      <c r="I20" s="33">
        <f>'1. Budget'!E18</f>
        <v>0</v>
      </c>
      <c r="J20" s="58">
        <f>'2. Faktiske Budget'!E18</f>
        <v>0</v>
      </c>
      <c r="K20" s="110"/>
      <c r="L20" s="33">
        <f>'1. Budget'!F18</f>
        <v>0</v>
      </c>
      <c r="M20" s="59">
        <f>'2. Faktiske Budget'!F18</f>
        <v>0</v>
      </c>
      <c r="N20" s="115"/>
      <c r="O20" s="14">
        <f>'1. Budget'!G18</f>
        <v>0</v>
      </c>
      <c r="P20" s="59">
        <f>'2. Faktiske Budget'!G18</f>
        <v>0</v>
      </c>
      <c r="Q20" s="110"/>
      <c r="R20" s="14">
        <f>'1. Budget'!H18</f>
        <v>0</v>
      </c>
      <c r="S20" s="59">
        <f>'2. Faktiske Budget'!H18</f>
        <v>0</v>
      </c>
      <c r="T20" s="110"/>
      <c r="U20" s="14">
        <f>'1. Budget'!I18</f>
        <v>0</v>
      </c>
      <c r="V20" s="59">
        <f>'2. Faktiske Budget'!I18</f>
        <v>0</v>
      </c>
      <c r="W20" s="110"/>
      <c r="X20" s="14">
        <f>'1. Budget'!J18</f>
        <v>0</v>
      </c>
      <c r="Y20" s="59">
        <f>'2. Faktiske Budget'!J18</f>
        <v>0</v>
      </c>
      <c r="Z20" s="110"/>
      <c r="AA20" s="14">
        <f>'1. Budget'!K18</f>
        <v>0</v>
      </c>
      <c r="AB20" s="59">
        <f>'2. Faktiske Budget'!K18</f>
        <v>0</v>
      </c>
      <c r="AC20" s="110"/>
      <c r="AD20" s="14">
        <f>'1. Budget'!L18</f>
        <v>0</v>
      </c>
      <c r="AE20" s="59">
        <f>'2. Faktiske Budget'!L18</f>
        <v>0</v>
      </c>
      <c r="AF20" s="110"/>
      <c r="AG20" s="14">
        <f>'1. Budget'!M18</f>
        <v>0</v>
      </c>
      <c r="AH20" s="59">
        <f>'2. Faktiske Budget'!M18</f>
        <v>0</v>
      </c>
      <c r="AI20" s="110"/>
      <c r="AJ20" s="14">
        <f>'1. Budget'!N18</f>
        <v>0</v>
      </c>
      <c r="AK20" s="59">
        <f>'2. Faktiske Budget'!N18</f>
        <v>0</v>
      </c>
      <c r="AM20" s="83"/>
      <c r="AN20" s="66"/>
    </row>
    <row r="21" spans="2:40" x14ac:dyDescent="0.2">
      <c r="B21" s="13" t="str">
        <f>'1. Budget'!B19</f>
        <v>Personale omk.</v>
      </c>
      <c r="C21" s="14">
        <f>'1. Budget'!C19</f>
        <v>0</v>
      </c>
      <c r="D21" s="58">
        <f>'2. Faktiske Budget'!C19</f>
        <v>0</v>
      </c>
      <c r="E21" s="110"/>
      <c r="F21" s="33">
        <f>'1. Budget'!D19</f>
        <v>0</v>
      </c>
      <c r="G21" s="58">
        <f>'2. Faktiske Budget'!D19</f>
        <v>0</v>
      </c>
      <c r="H21" s="110"/>
      <c r="I21" s="33">
        <f>'1. Budget'!E19</f>
        <v>0</v>
      </c>
      <c r="J21" s="58">
        <f>'2. Faktiske Budget'!E19</f>
        <v>0</v>
      </c>
      <c r="K21" s="110"/>
      <c r="L21" s="33">
        <f>'1. Budget'!F19</f>
        <v>0</v>
      </c>
      <c r="M21" s="59">
        <f>'2. Faktiske Budget'!F19</f>
        <v>0</v>
      </c>
      <c r="N21" s="115"/>
      <c r="O21" s="14">
        <f>'1. Budget'!G19</f>
        <v>0</v>
      </c>
      <c r="P21" s="59">
        <f>'2. Faktiske Budget'!G19</f>
        <v>0</v>
      </c>
      <c r="Q21" s="110"/>
      <c r="R21" s="14">
        <f>'1. Budget'!H19</f>
        <v>0</v>
      </c>
      <c r="S21" s="59">
        <f>'2. Faktiske Budget'!H19</f>
        <v>0</v>
      </c>
      <c r="T21" s="110"/>
      <c r="U21" s="14">
        <f>'1. Budget'!I19</f>
        <v>0</v>
      </c>
      <c r="V21" s="59">
        <f>'2. Faktiske Budget'!I19</f>
        <v>0</v>
      </c>
      <c r="W21" s="110"/>
      <c r="X21" s="14">
        <f>'1. Budget'!J19</f>
        <v>0</v>
      </c>
      <c r="Y21" s="59">
        <f>'2. Faktiske Budget'!J19</f>
        <v>0</v>
      </c>
      <c r="Z21" s="110"/>
      <c r="AA21" s="14">
        <f>'1. Budget'!K19</f>
        <v>0</v>
      </c>
      <c r="AB21" s="59">
        <f>'2. Faktiske Budget'!K19</f>
        <v>0</v>
      </c>
      <c r="AC21" s="110"/>
      <c r="AD21" s="14">
        <f>'1. Budget'!L19</f>
        <v>0</v>
      </c>
      <c r="AE21" s="59">
        <f>'2. Faktiske Budget'!L19</f>
        <v>0</v>
      </c>
      <c r="AF21" s="110"/>
      <c r="AG21" s="14">
        <f>'1. Budget'!M19</f>
        <v>0</v>
      </c>
      <c r="AH21" s="59">
        <f>'2. Faktiske Budget'!M19</f>
        <v>0</v>
      </c>
      <c r="AI21" s="110"/>
      <c r="AJ21" s="14">
        <f>'1. Budget'!N19</f>
        <v>0</v>
      </c>
      <c r="AK21" s="59">
        <f>'2. Faktiske Budget'!N19</f>
        <v>0</v>
      </c>
      <c r="AM21" s="83"/>
      <c r="AN21" s="66"/>
    </row>
    <row r="22" spans="2:40" x14ac:dyDescent="0.2">
      <c r="B22" s="13" t="str">
        <f>'1. Budget'!B20</f>
        <v>Fremmed assistance</v>
      </c>
      <c r="C22" s="14">
        <f>'1. Budget'!C20</f>
        <v>0</v>
      </c>
      <c r="D22" s="58">
        <f>'2. Faktiske Budget'!C20</f>
        <v>0</v>
      </c>
      <c r="E22" s="110"/>
      <c r="F22" s="33">
        <f>'1. Budget'!D20</f>
        <v>0</v>
      </c>
      <c r="G22" s="58">
        <f>'2. Faktiske Budget'!D20</f>
        <v>0</v>
      </c>
      <c r="H22" s="110"/>
      <c r="I22" s="33">
        <f>'1. Budget'!E20</f>
        <v>0</v>
      </c>
      <c r="J22" s="58">
        <f>'2. Faktiske Budget'!E20</f>
        <v>0</v>
      </c>
      <c r="K22" s="110"/>
      <c r="L22" s="33">
        <f>'1. Budget'!F20</f>
        <v>0</v>
      </c>
      <c r="M22" s="59">
        <f>'2. Faktiske Budget'!F20</f>
        <v>0</v>
      </c>
      <c r="N22" s="115"/>
      <c r="O22" s="14">
        <f>'1. Budget'!G20</f>
        <v>0</v>
      </c>
      <c r="P22" s="59">
        <f>'2. Faktiske Budget'!G20</f>
        <v>0</v>
      </c>
      <c r="Q22" s="110"/>
      <c r="R22" s="14">
        <f>'1. Budget'!H20</f>
        <v>0</v>
      </c>
      <c r="S22" s="59">
        <f>'2. Faktiske Budget'!H20</f>
        <v>0</v>
      </c>
      <c r="T22" s="110"/>
      <c r="U22" s="14">
        <f>'1. Budget'!I20</f>
        <v>0</v>
      </c>
      <c r="V22" s="59">
        <f>'2. Faktiske Budget'!I20</f>
        <v>0</v>
      </c>
      <c r="W22" s="110"/>
      <c r="X22" s="14">
        <f>'1. Budget'!J20</f>
        <v>0</v>
      </c>
      <c r="Y22" s="59">
        <f>'2. Faktiske Budget'!J20</f>
        <v>0</v>
      </c>
      <c r="Z22" s="110"/>
      <c r="AA22" s="14">
        <f>'1. Budget'!K20</f>
        <v>0</v>
      </c>
      <c r="AB22" s="59">
        <f>'2. Faktiske Budget'!K20</f>
        <v>0</v>
      </c>
      <c r="AC22" s="110"/>
      <c r="AD22" s="14">
        <f>'1. Budget'!L20</f>
        <v>0</v>
      </c>
      <c r="AE22" s="59">
        <f>'2. Faktiske Budget'!L20</f>
        <v>0</v>
      </c>
      <c r="AF22" s="110"/>
      <c r="AG22" s="14">
        <f>'1. Budget'!M20</f>
        <v>0</v>
      </c>
      <c r="AH22" s="59">
        <f>'2. Faktiske Budget'!M20</f>
        <v>0</v>
      </c>
      <c r="AI22" s="110"/>
      <c r="AJ22" s="14">
        <f>'1. Budget'!N20</f>
        <v>0</v>
      </c>
      <c r="AK22" s="59">
        <f>'2. Faktiske Budget'!N20</f>
        <v>0</v>
      </c>
      <c r="AM22" s="83"/>
      <c r="AN22" s="66"/>
    </row>
    <row r="23" spans="2:40" x14ac:dyDescent="0.2">
      <c r="B23" s="13" t="str">
        <f>'1. Budget'!B21</f>
        <v>Marketing</v>
      </c>
      <c r="C23" s="14">
        <f>'1. Budget'!C21</f>
        <v>0</v>
      </c>
      <c r="D23" s="58">
        <f>'2. Faktiske Budget'!C21</f>
        <v>0</v>
      </c>
      <c r="E23" s="110"/>
      <c r="F23" s="33">
        <f>'1. Budget'!D21</f>
        <v>0</v>
      </c>
      <c r="G23" s="58">
        <f>'2. Faktiske Budget'!D21</f>
        <v>0</v>
      </c>
      <c r="H23" s="110"/>
      <c r="I23" s="33">
        <f>'1. Budget'!E21</f>
        <v>0</v>
      </c>
      <c r="J23" s="58">
        <f>'2. Faktiske Budget'!E21</f>
        <v>0</v>
      </c>
      <c r="K23" s="110"/>
      <c r="L23" s="33">
        <f>'1. Budget'!F21</f>
        <v>0</v>
      </c>
      <c r="M23" s="59">
        <f>'2. Faktiske Budget'!F21</f>
        <v>0</v>
      </c>
      <c r="N23" s="115"/>
      <c r="O23" s="14">
        <f>'1. Budget'!G21</f>
        <v>0</v>
      </c>
      <c r="P23" s="59">
        <f>'2. Faktiske Budget'!G21</f>
        <v>0</v>
      </c>
      <c r="Q23" s="110"/>
      <c r="R23" s="14">
        <f>'1. Budget'!H21</f>
        <v>0</v>
      </c>
      <c r="S23" s="59">
        <f>'2. Faktiske Budget'!H21</f>
        <v>0</v>
      </c>
      <c r="T23" s="110"/>
      <c r="U23" s="14">
        <f>'1. Budget'!I21</f>
        <v>0</v>
      </c>
      <c r="V23" s="59">
        <f>'2. Faktiske Budget'!I21</f>
        <v>0</v>
      </c>
      <c r="W23" s="110"/>
      <c r="X23" s="14">
        <f>'1. Budget'!J21</f>
        <v>0</v>
      </c>
      <c r="Y23" s="59">
        <f>'2. Faktiske Budget'!J21</f>
        <v>0</v>
      </c>
      <c r="Z23" s="110"/>
      <c r="AA23" s="14">
        <f>'1. Budget'!K21</f>
        <v>0</v>
      </c>
      <c r="AB23" s="59">
        <f>'2. Faktiske Budget'!K21</f>
        <v>0</v>
      </c>
      <c r="AC23" s="110"/>
      <c r="AD23" s="14">
        <f>'1. Budget'!L21</f>
        <v>0</v>
      </c>
      <c r="AE23" s="59">
        <f>'2. Faktiske Budget'!L21</f>
        <v>0</v>
      </c>
      <c r="AF23" s="110"/>
      <c r="AG23" s="14">
        <f>'1. Budget'!M21</f>
        <v>0</v>
      </c>
      <c r="AH23" s="59">
        <f>'2. Faktiske Budget'!M21</f>
        <v>0</v>
      </c>
      <c r="AI23" s="110"/>
      <c r="AJ23" s="14">
        <f>'1. Budget'!N21</f>
        <v>0</v>
      </c>
      <c r="AK23" s="59">
        <f>'2. Faktiske Budget'!N21</f>
        <v>0</v>
      </c>
      <c r="AM23" s="83"/>
      <c r="AN23" s="66"/>
    </row>
    <row r="24" spans="2:40" x14ac:dyDescent="0.2">
      <c r="B24" s="13" t="str">
        <f>'1. Budget'!B22</f>
        <v>Telefon &amp; Internet</v>
      </c>
      <c r="C24" s="14">
        <f>'1. Budget'!C22</f>
        <v>0</v>
      </c>
      <c r="D24" s="58">
        <f>'2. Faktiske Budget'!C22</f>
        <v>0</v>
      </c>
      <c r="E24" s="110"/>
      <c r="F24" s="33">
        <f>'1. Budget'!D22</f>
        <v>0</v>
      </c>
      <c r="G24" s="58">
        <f>'2. Faktiske Budget'!D22</f>
        <v>0</v>
      </c>
      <c r="H24" s="110"/>
      <c r="I24" s="33">
        <f>'1. Budget'!E22</f>
        <v>0</v>
      </c>
      <c r="J24" s="58">
        <f>'2. Faktiske Budget'!E22</f>
        <v>0</v>
      </c>
      <c r="K24" s="110"/>
      <c r="L24" s="33">
        <f>'1. Budget'!F22</f>
        <v>0</v>
      </c>
      <c r="M24" s="59">
        <f>'2. Faktiske Budget'!F22</f>
        <v>0</v>
      </c>
      <c r="N24" s="115"/>
      <c r="O24" s="14">
        <f>'1. Budget'!G22</f>
        <v>0</v>
      </c>
      <c r="P24" s="59">
        <f>'2. Faktiske Budget'!G22</f>
        <v>0</v>
      </c>
      <c r="Q24" s="110"/>
      <c r="R24" s="14">
        <f>'1. Budget'!H22</f>
        <v>0</v>
      </c>
      <c r="S24" s="59">
        <f>'2. Faktiske Budget'!H22</f>
        <v>0</v>
      </c>
      <c r="T24" s="110"/>
      <c r="U24" s="14">
        <f>'1. Budget'!I22</f>
        <v>0</v>
      </c>
      <c r="V24" s="59">
        <f>'2. Faktiske Budget'!I22</f>
        <v>0</v>
      </c>
      <c r="W24" s="110"/>
      <c r="X24" s="14">
        <f>'1. Budget'!J22</f>
        <v>0</v>
      </c>
      <c r="Y24" s="59">
        <f>'2. Faktiske Budget'!J22</f>
        <v>0</v>
      </c>
      <c r="Z24" s="110"/>
      <c r="AA24" s="14">
        <f>'1. Budget'!K22</f>
        <v>0</v>
      </c>
      <c r="AB24" s="59">
        <f>'2. Faktiske Budget'!K22</f>
        <v>0</v>
      </c>
      <c r="AC24" s="110"/>
      <c r="AD24" s="14">
        <f>'1. Budget'!L22</f>
        <v>0</v>
      </c>
      <c r="AE24" s="59">
        <f>'2. Faktiske Budget'!L22</f>
        <v>0</v>
      </c>
      <c r="AF24" s="110"/>
      <c r="AG24" s="14">
        <f>'1. Budget'!M22</f>
        <v>0</v>
      </c>
      <c r="AH24" s="59">
        <f>'2. Faktiske Budget'!M22</f>
        <v>0</v>
      </c>
      <c r="AI24" s="110"/>
      <c r="AJ24" s="14">
        <f>'1. Budget'!N22</f>
        <v>0</v>
      </c>
      <c r="AK24" s="59">
        <f>'2. Faktiske Budget'!N22</f>
        <v>0</v>
      </c>
      <c r="AM24" s="83"/>
      <c r="AN24" s="66"/>
    </row>
    <row r="25" spans="2:40" x14ac:dyDescent="0.2">
      <c r="B25" s="13" t="str">
        <f>'1. Budget'!B23</f>
        <v>Andre udgifter</v>
      </c>
      <c r="C25" s="14">
        <f>'1. Budget'!C23</f>
        <v>0</v>
      </c>
      <c r="D25" s="58">
        <f>'2. Faktiske Budget'!C23</f>
        <v>0</v>
      </c>
      <c r="E25" s="110"/>
      <c r="F25" s="33">
        <f>'1. Budget'!D23</f>
        <v>0</v>
      </c>
      <c r="G25" s="58">
        <f>'2. Faktiske Budget'!D23</f>
        <v>0</v>
      </c>
      <c r="H25" s="110"/>
      <c r="I25" s="33">
        <f>'1. Budget'!E23</f>
        <v>0</v>
      </c>
      <c r="J25" s="58">
        <f>'2. Faktiske Budget'!E23</f>
        <v>0</v>
      </c>
      <c r="K25" s="110"/>
      <c r="L25" s="33">
        <f>'1. Budget'!F23</f>
        <v>0</v>
      </c>
      <c r="M25" s="59">
        <f>'2. Faktiske Budget'!F23</f>
        <v>0</v>
      </c>
      <c r="N25" s="115"/>
      <c r="O25" s="14">
        <f>'1. Budget'!G23</f>
        <v>0</v>
      </c>
      <c r="P25" s="59">
        <f>'2. Faktiske Budget'!G23</f>
        <v>0</v>
      </c>
      <c r="Q25" s="110"/>
      <c r="R25" s="14">
        <f>'1. Budget'!H23</f>
        <v>0</v>
      </c>
      <c r="S25" s="59">
        <f>'2. Faktiske Budget'!H23</f>
        <v>0</v>
      </c>
      <c r="T25" s="110"/>
      <c r="U25" s="14">
        <f>'1. Budget'!I23</f>
        <v>0</v>
      </c>
      <c r="V25" s="59">
        <f>'2. Faktiske Budget'!I23</f>
        <v>0</v>
      </c>
      <c r="W25" s="110"/>
      <c r="X25" s="14">
        <f>'1. Budget'!J23</f>
        <v>0</v>
      </c>
      <c r="Y25" s="59">
        <f>'2. Faktiske Budget'!J23</f>
        <v>0</v>
      </c>
      <c r="Z25" s="110"/>
      <c r="AA25" s="14">
        <f>'1. Budget'!K23</f>
        <v>0</v>
      </c>
      <c r="AB25" s="59">
        <f>'2. Faktiske Budget'!K23</f>
        <v>0</v>
      </c>
      <c r="AC25" s="110"/>
      <c r="AD25" s="14">
        <f>'1. Budget'!L23</f>
        <v>0</v>
      </c>
      <c r="AE25" s="59">
        <f>'2. Faktiske Budget'!L23</f>
        <v>0</v>
      </c>
      <c r="AF25" s="110"/>
      <c r="AG25" s="14">
        <f>'1. Budget'!M23</f>
        <v>0</v>
      </c>
      <c r="AH25" s="59">
        <f>'2. Faktiske Budget'!M23</f>
        <v>0</v>
      </c>
      <c r="AI25" s="110"/>
      <c r="AJ25" s="14">
        <f>'1. Budget'!N23</f>
        <v>0</v>
      </c>
      <c r="AK25" s="59">
        <f>'2. Faktiske Budget'!N23</f>
        <v>0</v>
      </c>
      <c r="AM25" s="83"/>
      <c r="AN25" s="66"/>
    </row>
    <row r="26" spans="2:40" x14ac:dyDescent="0.2">
      <c r="B26" s="13" t="str">
        <f>'1. Budget'!B24</f>
        <v>Bank</v>
      </c>
      <c r="C26" s="14">
        <f>'1. Budget'!C24</f>
        <v>0</v>
      </c>
      <c r="D26" s="58">
        <f>'2. Faktiske Budget'!C24</f>
        <v>0</v>
      </c>
      <c r="E26" s="110"/>
      <c r="F26" s="33">
        <f>'1. Budget'!D24</f>
        <v>0</v>
      </c>
      <c r="G26" s="58">
        <f>'2. Faktiske Budget'!D24</f>
        <v>0</v>
      </c>
      <c r="H26" s="110"/>
      <c r="I26" s="33">
        <f>'1. Budget'!E24</f>
        <v>0</v>
      </c>
      <c r="J26" s="58">
        <f>'2. Faktiske Budget'!E24</f>
        <v>0</v>
      </c>
      <c r="K26" s="110"/>
      <c r="L26" s="33">
        <f>'1. Budget'!F24</f>
        <v>0</v>
      </c>
      <c r="M26" s="59">
        <f>'2. Faktiske Budget'!F24</f>
        <v>0</v>
      </c>
      <c r="N26" s="115"/>
      <c r="O26" s="14">
        <f>'1. Budget'!G24</f>
        <v>0</v>
      </c>
      <c r="P26" s="59">
        <f>'2. Faktiske Budget'!G24</f>
        <v>0</v>
      </c>
      <c r="Q26" s="110"/>
      <c r="R26" s="14">
        <f>'1. Budget'!H24</f>
        <v>0</v>
      </c>
      <c r="S26" s="59">
        <f>'2. Faktiske Budget'!H24</f>
        <v>0</v>
      </c>
      <c r="T26" s="110"/>
      <c r="U26" s="14">
        <f>'1. Budget'!I24</f>
        <v>0</v>
      </c>
      <c r="V26" s="59">
        <f>'2. Faktiske Budget'!I24</f>
        <v>0</v>
      </c>
      <c r="W26" s="110"/>
      <c r="X26" s="14">
        <f>'1. Budget'!J24</f>
        <v>0</v>
      </c>
      <c r="Y26" s="59">
        <f>'2. Faktiske Budget'!J24</f>
        <v>0</v>
      </c>
      <c r="Z26" s="110"/>
      <c r="AA26" s="14">
        <f>'1. Budget'!K24</f>
        <v>0</v>
      </c>
      <c r="AB26" s="59">
        <f>'2. Faktiske Budget'!K24</f>
        <v>0</v>
      </c>
      <c r="AC26" s="110"/>
      <c r="AD26" s="14">
        <f>'1. Budget'!L24</f>
        <v>0</v>
      </c>
      <c r="AE26" s="59">
        <f>'2. Faktiske Budget'!L24</f>
        <v>0</v>
      </c>
      <c r="AF26" s="110"/>
      <c r="AG26" s="14">
        <f>'1. Budget'!M24</f>
        <v>0</v>
      </c>
      <c r="AH26" s="59">
        <f>'2. Faktiske Budget'!M24</f>
        <v>0</v>
      </c>
      <c r="AI26" s="110"/>
      <c r="AJ26" s="14">
        <f>'1. Budget'!N24</f>
        <v>0</v>
      </c>
      <c r="AK26" s="59">
        <f>'2. Faktiske Budget'!N24</f>
        <v>0</v>
      </c>
      <c r="AM26" s="83"/>
      <c r="AN26" s="66"/>
    </row>
    <row r="27" spans="2:40" x14ac:dyDescent="0.2">
      <c r="B27" s="13" t="str">
        <f>'1. Budget'!B25</f>
        <v>TOTAL</v>
      </c>
      <c r="C27" s="14">
        <f>SUM(C10:C26)</f>
        <v>0</v>
      </c>
      <c r="D27" s="58">
        <f>'2. Faktiske Budget'!C25</f>
        <v>0</v>
      </c>
      <c r="E27" s="110"/>
      <c r="F27" s="33">
        <f>'1. Budget'!D25</f>
        <v>0</v>
      </c>
      <c r="G27" s="58">
        <f>'2. Faktiske Budget'!D25</f>
        <v>0</v>
      </c>
      <c r="H27" s="110"/>
      <c r="I27" s="33">
        <f>'1. Budget'!E25</f>
        <v>0</v>
      </c>
      <c r="J27" s="58">
        <f>'2. Faktiske Budget'!E25</f>
        <v>0</v>
      </c>
      <c r="K27" s="110"/>
      <c r="L27" s="14">
        <f>'1. Budget'!F25</f>
        <v>0</v>
      </c>
      <c r="M27" s="14">
        <f>'2. Faktiske Budget'!F25</f>
        <v>0</v>
      </c>
      <c r="N27" s="115"/>
      <c r="O27" s="14">
        <f>'1. Budget'!G25</f>
        <v>0</v>
      </c>
      <c r="P27" s="14">
        <f>'2. Faktiske Budget'!G25</f>
        <v>0</v>
      </c>
      <c r="Q27" s="110"/>
      <c r="R27" s="14">
        <f>'1. Budget'!H25</f>
        <v>0</v>
      </c>
      <c r="S27" s="59">
        <f>'2. Faktiske Budget'!H25</f>
        <v>0</v>
      </c>
      <c r="T27" s="110"/>
      <c r="U27" s="14">
        <f>'1. Budget'!I25</f>
        <v>0</v>
      </c>
      <c r="V27" s="59">
        <f>'2. Faktiske Budget'!I25</f>
        <v>0</v>
      </c>
      <c r="W27" s="110"/>
      <c r="X27" s="14">
        <f>'1. Budget'!J25</f>
        <v>0</v>
      </c>
      <c r="Y27" s="59">
        <f>'2. Faktiske Budget'!J25</f>
        <v>0</v>
      </c>
      <c r="Z27" s="110"/>
      <c r="AA27" s="14">
        <f>'1. Budget'!K25</f>
        <v>0</v>
      </c>
      <c r="AB27" s="59">
        <f>'2. Faktiske Budget'!K25</f>
        <v>0</v>
      </c>
      <c r="AC27" s="110"/>
      <c r="AD27" s="14">
        <f>'1. Budget'!L25</f>
        <v>0</v>
      </c>
      <c r="AE27" s="59">
        <f>'2. Faktiske Budget'!L25</f>
        <v>0</v>
      </c>
      <c r="AF27" s="110"/>
      <c r="AG27" s="14">
        <f>'1. Budget'!M25</f>
        <v>0</v>
      </c>
      <c r="AH27" s="59">
        <f>'2. Faktiske Budget'!M25</f>
        <v>0</v>
      </c>
      <c r="AI27" s="110"/>
      <c r="AJ27" s="14">
        <f>'1. Budget'!N25</f>
        <v>0</v>
      </c>
      <c r="AK27" s="59">
        <f>'2. Faktiske Budget'!N25</f>
        <v>0</v>
      </c>
      <c r="AM27" s="83"/>
      <c r="AN27" s="66"/>
    </row>
    <row r="28" spans="2:40" x14ac:dyDescent="0.2">
      <c r="AM28" s="83"/>
      <c r="AN28" s="66"/>
    </row>
    <row r="29" spans="2:40" ht="16" x14ac:dyDescent="0.2">
      <c r="B29" s="20" t="s">
        <v>12</v>
      </c>
      <c r="C29" s="12">
        <f>C6</f>
        <v>0</v>
      </c>
      <c r="D29" s="52">
        <f>D6</f>
        <v>0</v>
      </c>
      <c r="E29" s="111"/>
      <c r="F29" s="55">
        <f>F6</f>
        <v>0</v>
      </c>
      <c r="G29" s="52">
        <f>G6</f>
        <v>0</v>
      </c>
      <c r="H29" s="111"/>
      <c r="I29" s="55">
        <f>I6</f>
        <v>0</v>
      </c>
      <c r="J29" s="12">
        <f>J6</f>
        <v>0</v>
      </c>
      <c r="K29" s="111"/>
      <c r="L29" s="12">
        <f>L6</f>
        <v>0</v>
      </c>
      <c r="M29" s="12">
        <f>M6</f>
        <v>0</v>
      </c>
      <c r="N29" s="116"/>
      <c r="O29" s="12">
        <f>O6</f>
        <v>0</v>
      </c>
      <c r="P29" s="12">
        <f>P6</f>
        <v>0</v>
      </c>
      <c r="Q29" s="111"/>
      <c r="R29" s="12">
        <f>R6</f>
        <v>0</v>
      </c>
      <c r="S29" s="12">
        <f>S6</f>
        <v>0</v>
      </c>
      <c r="T29" s="111"/>
      <c r="U29" s="12">
        <f>U6</f>
        <v>0</v>
      </c>
      <c r="V29" s="12">
        <f>V6</f>
        <v>0</v>
      </c>
      <c r="W29" s="111"/>
      <c r="X29" s="12">
        <f>X6</f>
        <v>0</v>
      </c>
      <c r="Y29" s="12">
        <f>Y6</f>
        <v>0</v>
      </c>
      <c r="Z29" s="111"/>
      <c r="AA29" s="12">
        <f>AA6</f>
        <v>0</v>
      </c>
      <c r="AB29" s="12">
        <f>AB6</f>
        <v>0</v>
      </c>
      <c r="AC29" s="111"/>
      <c r="AD29" s="12">
        <f>AD6</f>
        <v>0</v>
      </c>
      <c r="AE29" s="12">
        <f>AE6</f>
        <v>0</v>
      </c>
      <c r="AF29" s="111"/>
      <c r="AG29" s="12">
        <f>AG6</f>
        <v>0</v>
      </c>
      <c r="AH29" s="12">
        <f>AH6</f>
        <v>0</v>
      </c>
      <c r="AI29" s="111"/>
      <c r="AJ29" s="12">
        <f>AJ6</f>
        <v>0</v>
      </c>
      <c r="AK29" s="12">
        <f>AK6</f>
        <v>0</v>
      </c>
    </row>
    <row r="30" spans="2:40" ht="16" x14ac:dyDescent="0.2">
      <c r="B30" s="3" t="s">
        <v>13</v>
      </c>
      <c r="C30" s="12">
        <f>SUM(C10:C26)</f>
        <v>0</v>
      </c>
      <c r="D30" s="12">
        <f>SUM(D10:D26)</f>
        <v>0</v>
      </c>
      <c r="E30" s="111"/>
      <c r="F30" s="12">
        <f>SUM(F10:F26)</f>
        <v>0</v>
      </c>
      <c r="G30" s="12">
        <f>SUM(G10:G26)</f>
        <v>0</v>
      </c>
      <c r="H30" s="111"/>
      <c r="I30" s="12">
        <f>SUM(I10:I26)</f>
        <v>0</v>
      </c>
      <c r="J30" s="12">
        <f>SUM(J10:J26)</f>
        <v>0</v>
      </c>
      <c r="K30" s="111"/>
      <c r="L30" s="12">
        <f>SUM(L10:L26)</f>
        <v>0</v>
      </c>
      <c r="M30" s="12">
        <f>SUM(M10:M26)</f>
        <v>0</v>
      </c>
      <c r="N30" s="116"/>
      <c r="O30" s="12">
        <f>SUM(O10:O26)</f>
        <v>0</v>
      </c>
      <c r="P30" s="12">
        <f>SUM(P10:P26)</f>
        <v>0</v>
      </c>
      <c r="Q30" s="111"/>
      <c r="R30" s="12">
        <f>SUM(R10:R26)</f>
        <v>0</v>
      </c>
      <c r="S30" s="12">
        <f>SUM(S10:S26)</f>
        <v>0</v>
      </c>
      <c r="T30" s="111"/>
      <c r="U30" s="12">
        <f>SUM(U10:U26)</f>
        <v>0</v>
      </c>
      <c r="V30" s="12">
        <f>SUM(V10:V26)</f>
        <v>0</v>
      </c>
      <c r="W30" s="111"/>
      <c r="X30" s="12">
        <f>SUM(X10:X26)</f>
        <v>0</v>
      </c>
      <c r="Y30" s="12">
        <f>SUM(Y10:Y26)</f>
        <v>0</v>
      </c>
      <c r="Z30" s="111"/>
      <c r="AA30" s="12">
        <f>SUM(AA10:AA26)</f>
        <v>0</v>
      </c>
      <c r="AB30" s="12">
        <f>SUM(AB10:AB26)</f>
        <v>0</v>
      </c>
      <c r="AC30" s="111"/>
      <c r="AD30" s="12">
        <f>SUM(AD10:AD26)</f>
        <v>0</v>
      </c>
      <c r="AE30" s="12">
        <f>SUM(AE10:AE26)</f>
        <v>0</v>
      </c>
      <c r="AF30" s="111"/>
      <c r="AG30" s="12">
        <f>SUM(AG10:AG26)</f>
        <v>0</v>
      </c>
      <c r="AH30" s="12">
        <f>SUM(AH10:AH26)</f>
        <v>0</v>
      </c>
      <c r="AI30" s="111"/>
      <c r="AJ30" s="12">
        <f>SUM(AJ10:AJ26)</f>
        <v>0</v>
      </c>
      <c r="AK30" s="12">
        <f>SUM(AK10:AK26)</f>
        <v>0</v>
      </c>
    </row>
    <row r="31" spans="2:40" ht="16" x14ac:dyDescent="0.2">
      <c r="B31" s="19" t="s">
        <v>24</v>
      </c>
      <c r="C31" s="21">
        <f>C29-C30</f>
        <v>0</v>
      </c>
      <c r="D31" s="53">
        <f t="shared" ref="D31:AK31" si="0">D29-D30</f>
        <v>0</v>
      </c>
      <c r="E31" s="112"/>
      <c r="F31" s="56">
        <f t="shared" si="0"/>
        <v>0</v>
      </c>
      <c r="G31" s="53">
        <f t="shared" si="0"/>
        <v>0</v>
      </c>
      <c r="H31" s="112"/>
      <c r="I31" s="56">
        <f t="shared" si="0"/>
        <v>0</v>
      </c>
      <c r="J31" s="21">
        <f t="shared" si="0"/>
        <v>0</v>
      </c>
      <c r="K31" s="112"/>
      <c r="L31" s="21">
        <f t="shared" si="0"/>
        <v>0</v>
      </c>
      <c r="M31" s="21">
        <f t="shared" si="0"/>
        <v>0</v>
      </c>
      <c r="N31" s="117"/>
      <c r="O31" s="21">
        <f>O29-O30</f>
        <v>0</v>
      </c>
      <c r="P31" s="21">
        <f t="shared" si="0"/>
        <v>0</v>
      </c>
      <c r="Q31" s="112"/>
      <c r="R31" s="21">
        <f t="shared" si="0"/>
        <v>0</v>
      </c>
      <c r="S31" s="21">
        <f t="shared" si="0"/>
        <v>0</v>
      </c>
      <c r="T31" s="112"/>
      <c r="U31" s="21">
        <f t="shared" si="0"/>
        <v>0</v>
      </c>
      <c r="V31" s="21">
        <f t="shared" si="0"/>
        <v>0</v>
      </c>
      <c r="W31" s="112"/>
      <c r="X31" s="21">
        <f t="shared" si="0"/>
        <v>0</v>
      </c>
      <c r="Y31" s="21">
        <f t="shared" si="0"/>
        <v>0</v>
      </c>
      <c r="Z31" s="112"/>
      <c r="AA31" s="21">
        <f t="shared" si="0"/>
        <v>0</v>
      </c>
      <c r="AB31" s="21">
        <f t="shared" si="0"/>
        <v>0</v>
      </c>
      <c r="AC31" s="112"/>
      <c r="AD31" s="21">
        <f t="shared" si="0"/>
        <v>0</v>
      </c>
      <c r="AE31" s="21">
        <f t="shared" si="0"/>
        <v>0</v>
      </c>
      <c r="AF31" s="112"/>
      <c r="AG31" s="21">
        <f t="shared" si="0"/>
        <v>0</v>
      </c>
      <c r="AH31" s="21">
        <f t="shared" si="0"/>
        <v>0</v>
      </c>
      <c r="AI31" s="112"/>
      <c r="AJ31" s="21">
        <f t="shared" si="0"/>
        <v>0</v>
      </c>
      <c r="AK31" s="21">
        <f t="shared" si="0"/>
        <v>0</v>
      </c>
    </row>
    <row r="32" spans="2:40" x14ac:dyDescent="0.2">
      <c r="B32" s="118"/>
    </row>
  </sheetData>
  <mergeCells count="24">
    <mergeCell ref="AG4:AH4"/>
    <mergeCell ref="AG8:AH8"/>
    <mergeCell ref="AJ8:AK8"/>
    <mergeCell ref="AJ4:AK4"/>
    <mergeCell ref="C4:D4"/>
    <mergeCell ref="F4:G4"/>
    <mergeCell ref="I4:J4"/>
    <mergeCell ref="L4:M4"/>
    <mergeCell ref="O4:P4"/>
    <mergeCell ref="R4:S4"/>
    <mergeCell ref="U8:V8"/>
    <mergeCell ref="X8:Y8"/>
    <mergeCell ref="AA8:AB8"/>
    <mergeCell ref="AA4:AB4"/>
    <mergeCell ref="AD8:AE8"/>
    <mergeCell ref="AD4:AE4"/>
    <mergeCell ref="U4:V4"/>
    <mergeCell ref="X4:Y4"/>
    <mergeCell ref="C8:D8"/>
    <mergeCell ref="F8:G8"/>
    <mergeCell ref="I8:J8"/>
    <mergeCell ref="L8:M8"/>
    <mergeCell ref="O8:P8"/>
    <mergeCell ref="R8:S8"/>
  </mergeCells>
  <conditionalFormatting sqref="W31">
    <cfRule type="expression" dxfId="12" priority="23">
      <formula>W31&lt;0</formula>
    </cfRule>
  </conditionalFormatting>
  <conditionalFormatting sqref="Z31">
    <cfRule type="expression" dxfId="11" priority="22">
      <formula>Z31&lt;0</formula>
    </cfRule>
  </conditionalFormatting>
  <conditionalFormatting sqref="AC31">
    <cfRule type="expression" dxfId="10" priority="21">
      <formula>AC31&lt;0</formula>
    </cfRule>
  </conditionalFormatting>
  <conditionalFormatting sqref="AF31">
    <cfRule type="expression" dxfId="9" priority="20">
      <formula>AF31&lt;0</formula>
    </cfRule>
  </conditionalFormatting>
  <conditionalFormatting sqref="AI31">
    <cfRule type="expression" dxfId="8" priority="19">
      <formula>AI31&lt;0</formula>
    </cfRule>
  </conditionalFormatting>
  <conditionalFormatting sqref="D10:D27 G10:G27 J10:J27 M10:M27 P10:P26 S10:S27 V10:V27 Y10:Y27 AB10:AB27 AE10:AE27 AH10:AH27 AK10:AK27">
    <cfRule type="expression" dxfId="7" priority="15">
      <formula>D10&gt;C10</formula>
    </cfRule>
  </conditionalFormatting>
  <conditionalFormatting sqref="D6 G6 J6 M6 P6 S6 V6 Y6 AB6 AE6 AH6 AK6">
    <cfRule type="expression" dxfId="6" priority="14">
      <formula>D6&lt;C6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5"/>
  <sheetViews>
    <sheetView showRowColHeaders="0" zoomScale="80" zoomScaleNormal="80" zoomScalePageLayoutView="80" workbookViewId="0">
      <selection activeCell="A5" sqref="A5"/>
    </sheetView>
  </sheetViews>
  <sheetFormatPr baseColWidth="10" defaultColWidth="9.6640625" defaultRowHeight="12.75" customHeight="1" zeroHeight="1" x14ac:dyDescent="0.2"/>
  <cols>
    <col min="1" max="83" width="3" style="10" customWidth="1"/>
    <col min="84" max="16384" width="9.6640625" style="10"/>
  </cols>
  <sheetData>
    <row r="1" spans="1:74" s="119" customFormat="1" ht="15" x14ac:dyDescent="0.2">
      <c r="AG1" s="120"/>
      <c r="AH1" s="120"/>
    </row>
    <row r="2" spans="1:74" s="126" customFormat="1" ht="16" x14ac:dyDescent="0.2">
      <c r="A2" s="119"/>
      <c r="B2" s="119"/>
      <c r="C2" s="143" t="s">
        <v>32</v>
      </c>
      <c r="D2" s="144"/>
      <c r="E2" s="144"/>
      <c r="F2" s="144"/>
      <c r="G2" s="144"/>
      <c r="H2" s="143" t="s">
        <v>33</v>
      </c>
      <c r="I2" s="144"/>
      <c r="J2" s="144"/>
      <c r="K2" s="144"/>
      <c r="L2" s="145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5"/>
      <c r="BM2" s="125"/>
      <c r="BN2" s="125"/>
      <c r="BO2" s="125"/>
      <c r="BP2" s="125"/>
      <c r="BQ2" s="125"/>
      <c r="BR2" s="125"/>
      <c r="BS2" s="125"/>
      <c r="BT2" s="124"/>
    </row>
    <row r="3" spans="1:74" s="126" customFormat="1" ht="12.75" customHeight="1" x14ac:dyDescent="0.2">
      <c r="A3" s="119"/>
      <c r="B3" s="146" t="s">
        <v>15</v>
      </c>
      <c r="C3" s="149" t="s">
        <v>4</v>
      </c>
      <c r="D3" s="150"/>
      <c r="E3" s="150"/>
      <c r="F3" s="150"/>
      <c r="G3" s="150"/>
      <c r="H3" s="149" t="s">
        <v>5</v>
      </c>
      <c r="I3" s="150"/>
      <c r="J3" s="150"/>
      <c r="K3" s="150"/>
      <c r="L3" s="155"/>
      <c r="M3" s="124"/>
      <c r="N3" s="162" t="s">
        <v>34</v>
      </c>
      <c r="O3" s="162"/>
      <c r="P3" s="162"/>
      <c r="Q3" s="162"/>
      <c r="R3" s="162"/>
      <c r="S3" s="162"/>
      <c r="T3" s="162"/>
      <c r="U3" s="127"/>
      <c r="V3" s="127"/>
      <c r="W3" s="127"/>
      <c r="X3" s="127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8"/>
      <c r="AV3" s="128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</row>
    <row r="4" spans="1:74" s="126" customFormat="1" ht="12.75" customHeight="1" x14ac:dyDescent="0.2">
      <c r="A4" s="119"/>
      <c r="B4" s="147"/>
      <c r="C4" s="151"/>
      <c r="D4" s="152"/>
      <c r="E4" s="152"/>
      <c r="F4" s="152"/>
      <c r="G4" s="152"/>
      <c r="H4" s="151"/>
      <c r="I4" s="152"/>
      <c r="J4" s="152"/>
      <c r="K4" s="152"/>
      <c r="L4" s="156"/>
      <c r="M4" s="129"/>
      <c r="N4" s="162"/>
      <c r="O4" s="162"/>
      <c r="P4" s="162"/>
      <c r="Q4" s="162"/>
      <c r="R4" s="162"/>
      <c r="S4" s="162"/>
      <c r="T4" s="162"/>
      <c r="U4" s="127"/>
      <c r="V4" s="127"/>
      <c r="W4" s="127"/>
      <c r="X4" s="12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</row>
    <row r="5" spans="1:74" s="126" customFormat="1" ht="12.75" customHeight="1" x14ac:dyDescent="0.2">
      <c r="A5" s="119"/>
      <c r="B5" s="147"/>
      <c r="C5" s="151"/>
      <c r="D5" s="152"/>
      <c r="E5" s="152"/>
      <c r="F5" s="152"/>
      <c r="G5" s="152"/>
      <c r="H5" s="151"/>
      <c r="I5" s="152"/>
      <c r="J5" s="152"/>
      <c r="K5" s="152"/>
      <c r="L5" s="156"/>
      <c r="M5" s="129"/>
      <c r="N5" s="162"/>
      <c r="O5" s="162"/>
      <c r="P5" s="162"/>
      <c r="Q5" s="162"/>
      <c r="R5" s="162"/>
      <c r="S5" s="162"/>
      <c r="T5" s="162"/>
      <c r="U5" s="127"/>
      <c r="V5" s="127"/>
      <c r="W5" s="127"/>
      <c r="X5" s="12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</row>
    <row r="6" spans="1:74" s="126" customFormat="1" ht="12.75" customHeight="1" x14ac:dyDescent="0.2">
      <c r="A6" s="119"/>
      <c r="B6" s="147"/>
      <c r="C6" s="151"/>
      <c r="D6" s="152"/>
      <c r="E6" s="152"/>
      <c r="F6" s="152"/>
      <c r="G6" s="152"/>
      <c r="H6" s="151"/>
      <c r="I6" s="152"/>
      <c r="J6" s="152"/>
      <c r="K6" s="152"/>
      <c r="L6" s="156"/>
      <c r="M6" s="129"/>
      <c r="N6" s="162"/>
      <c r="O6" s="162"/>
      <c r="P6" s="162"/>
      <c r="Q6" s="162"/>
      <c r="R6" s="162"/>
      <c r="S6" s="162"/>
      <c r="T6" s="162"/>
      <c r="U6" s="127"/>
      <c r="V6" s="127"/>
      <c r="W6" s="127"/>
      <c r="X6" s="127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</row>
    <row r="7" spans="1:74" s="126" customFormat="1" ht="12.75" customHeight="1" x14ac:dyDescent="0.2">
      <c r="A7" s="119"/>
      <c r="B7" s="148"/>
      <c r="C7" s="153"/>
      <c r="D7" s="154"/>
      <c r="E7" s="154"/>
      <c r="F7" s="154"/>
      <c r="G7" s="154"/>
      <c r="H7" s="153"/>
      <c r="I7" s="154"/>
      <c r="J7" s="154"/>
      <c r="K7" s="154"/>
      <c r="L7" s="157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</row>
    <row r="8" spans="1:74" s="119" customFormat="1" ht="16" x14ac:dyDescent="0.2">
      <c r="C8" s="143" t="str">
        <f>'3. Budget vs Faktiske'!B10</f>
        <v>Direkte omk.</v>
      </c>
      <c r="D8" s="144"/>
      <c r="E8" s="144"/>
      <c r="F8" s="144"/>
      <c r="G8" s="144"/>
      <c r="H8" s="144"/>
      <c r="I8" s="144"/>
      <c r="J8" s="144"/>
      <c r="K8" s="144"/>
      <c r="L8" s="144"/>
      <c r="M8" s="163" t="str">
        <f>'3. Budget vs Faktiske'!B11</f>
        <v>Løn</v>
      </c>
      <c r="N8" s="163"/>
      <c r="O8" s="163"/>
      <c r="P8" s="163"/>
      <c r="Q8" s="163"/>
      <c r="R8" s="163"/>
      <c r="S8" s="163"/>
      <c r="T8" s="163"/>
      <c r="U8" s="163"/>
      <c r="V8" s="163"/>
      <c r="W8" s="163" t="str">
        <f>'3. Budget vs Faktiske'!B12</f>
        <v>Andre løn udgifter</v>
      </c>
      <c r="X8" s="163"/>
      <c r="Y8" s="163"/>
      <c r="Z8" s="163"/>
      <c r="AA8" s="163"/>
      <c r="AB8" s="163"/>
      <c r="AC8" s="163"/>
      <c r="AD8" s="163"/>
      <c r="AE8" s="163"/>
      <c r="AF8" s="163"/>
      <c r="AG8" s="163" t="str">
        <f>'3. Budget vs Faktiske'!B13</f>
        <v>Husleje &amp; rengøring</v>
      </c>
      <c r="AH8" s="163"/>
      <c r="AI8" s="163"/>
      <c r="AJ8" s="163"/>
      <c r="AK8" s="163"/>
      <c r="AL8" s="163"/>
      <c r="AM8" s="163"/>
      <c r="AN8" s="163"/>
      <c r="AO8" s="163"/>
      <c r="AP8" s="163"/>
      <c r="AQ8" s="163" t="str">
        <f>'3. Budget vs Faktiske'!B14</f>
        <v>Forsikring</v>
      </c>
      <c r="AR8" s="163"/>
      <c r="AS8" s="163"/>
      <c r="AT8" s="163"/>
      <c r="AU8" s="163"/>
      <c r="AV8" s="163"/>
      <c r="AW8" s="163"/>
      <c r="AX8" s="163"/>
      <c r="AY8" s="163"/>
      <c r="AZ8" s="163"/>
      <c r="BA8" s="163" t="str">
        <f>'3. Budget vs Faktiske'!B15</f>
        <v>Abonnementer</v>
      </c>
      <c r="BB8" s="163"/>
      <c r="BC8" s="163"/>
      <c r="BD8" s="163"/>
      <c r="BE8" s="163"/>
      <c r="BF8" s="163"/>
      <c r="BG8" s="163"/>
      <c r="BH8" s="163"/>
      <c r="BI8" s="163"/>
      <c r="BJ8" s="163"/>
      <c r="BK8" s="163" t="str">
        <f>'3. Budget vs Faktiske'!B16</f>
        <v>Domæne</v>
      </c>
      <c r="BL8" s="163"/>
      <c r="BM8" s="163"/>
      <c r="BN8" s="163"/>
      <c r="BO8" s="163"/>
      <c r="BP8" s="163"/>
      <c r="BQ8" s="163"/>
      <c r="BR8" s="163"/>
      <c r="BS8" s="163"/>
      <c r="BT8" s="163"/>
    </row>
    <row r="9" spans="1:74" s="119" customFormat="1" ht="13" x14ac:dyDescent="0.2">
      <c r="C9" s="24"/>
      <c r="D9" s="25"/>
      <c r="E9" s="25"/>
      <c r="F9" s="25"/>
      <c r="G9" s="25"/>
      <c r="H9" s="25"/>
      <c r="I9" s="25"/>
      <c r="J9" s="25"/>
      <c r="K9" s="25"/>
      <c r="L9" s="26"/>
      <c r="M9" s="27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28"/>
      <c r="AC9" s="28"/>
      <c r="AD9" s="28"/>
      <c r="AE9" s="28"/>
      <c r="AF9" s="29"/>
      <c r="AG9" s="28"/>
      <c r="AH9" s="28"/>
      <c r="AI9" s="28"/>
      <c r="AJ9" s="28"/>
      <c r="AK9" s="28"/>
      <c r="AL9" s="28"/>
      <c r="AM9" s="28"/>
      <c r="AN9" s="28"/>
      <c r="AO9" s="28"/>
      <c r="AP9" s="29"/>
      <c r="AQ9" s="28"/>
      <c r="AR9" s="28"/>
      <c r="AS9" s="28"/>
      <c r="AT9" s="28"/>
      <c r="AU9" s="28"/>
      <c r="AV9" s="28"/>
      <c r="AW9" s="28"/>
      <c r="AX9" s="28"/>
      <c r="AY9" s="28"/>
      <c r="AZ9" s="29"/>
      <c r="BA9" s="27"/>
      <c r="BB9" s="28"/>
      <c r="BC9" s="28"/>
      <c r="BD9" s="28"/>
      <c r="BE9" s="28"/>
      <c r="BF9" s="28"/>
      <c r="BG9" s="28"/>
      <c r="BH9" s="28"/>
      <c r="BI9" s="28"/>
      <c r="BJ9" s="29"/>
      <c r="BK9" s="28"/>
      <c r="BL9" s="28"/>
      <c r="BM9" s="28"/>
      <c r="BN9" s="28"/>
      <c r="BO9" s="28"/>
      <c r="BP9" s="28"/>
      <c r="BQ9" s="28"/>
      <c r="BR9" s="28"/>
      <c r="BS9" s="28"/>
      <c r="BT9" s="29"/>
    </row>
    <row r="10" spans="1:74" s="119" customFormat="1" ht="14" x14ac:dyDescent="0.2">
      <c r="C10" s="27"/>
      <c r="D10" s="158" t="str">
        <f>'3. Budget vs Faktiske'!B10</f>
        <v>Direkte omk.</v>
      </c>
      <c r="E10" s="158"/>
      <c r="F10" s="158"/>
      <c r="G10" s="158"/>
      <c r="H10" s="158"/>
      <c r="I10" s="158"/>
      <c r="J10" s="158"/>
      <c r="K10" s="158"/>
      <c r="L10" s="29"/>
      <c r="M10" s="27"/>
      <c r="N10" s="158" t="str">
        <f>'3. Budget vs Faktiske'!B11</f>
        <v>Løn</v>
      </c>
      <c r="O10" s="158"/>
      <c r="P10" s="158"/>
      <c r="Q10" s="158"/>
      <c r="R10" s="158"/>
      <c r="S10" s="158"/>
      <c r="T10" s="158"/>
      <c r="U10" s="158"/>
      <c r="V10" s="29"/>
      <c r="W10" s="28"/>
      <c r="X10" s="158" t="str">
        <f>'3. Budget vs Faktiske'!B12</f>
        <v>Andre løn udgifter</v>
      </c>
      <c r="Y10" s="158"/>
      <c r="Z10" s="158"/>
      <c r="AA10" s="158"/>
      <c r="AB10" s="158"/>
      <c r="AC10" s="158"/>
      <c r="AD10" s="158"/>
      <c r="AE10" s="158"/>
      <c r="AF10" s="29"/>
      <c r="AG10" s="28"/>
      <c r="AH10" s="158" t="str">
        <f>'3. Budget vs Faktiske'!B13</f>
        <v>Husleje &amp; rengøring</v>
      </c>
      <c r="AI10" s="158"/>
      <c r="AJ10" s="158"/>
      <c r="AK10" s="158"/>
      <c r="AL10" s="158"/>
      <c r="AM10" s="158"/>
      <c r="AN10" s="158"/>
      <c r="AO10" s="158"/>
      <c r="AP10" s="29"/>
      <c r="AQ10" s="28"/>
      <c r="AR10" s="165" t="str">
        <f>'3. Budget vs Faktiske'!B14</f>
        <v>Forsikring</v>
      </c>
      <c r="AS10" s="158"/>
      <c r="AT10" s="158"/>
      <c r="AU10" s="158"/>
      <c r="AV10" s="158"/>
      <c r="AW10" s="158"/>
      <c r="AX10" s="158"/>
      <c r="AY10" s="158"/>
      <c r="AZ10" s="29"/>
      <c r="BA10" s="27"/>
      <c r="BB10" s="158" t="str">
        <f>'3. Budget vs Faktiske'!B15</f>
        <v>Abonnementer</v>
      </c>
      <c r="BC10" s="158"/>
      <c r="BD10" s="158"/>
      <c r="BE10" s="158"/>
      <c r="BF10" s="158"/>
      <c r="BG10" s="158"/>
      <c r="BH10" s="158"/>
      <c r="BI10" s="158"/>
      <c r="BJ10" s="29"/>
      <c r="BK10" s="28"/>
      <c r="BL10" s="158" t="str">
        <f>'3. Budget vs Faktiske'!B16</f>
        <v>Domæne</v>
      </c>
      <c r="BM10" s="158"/>
      <c r="BN10" s="158"/>
      <c r="BO10" s="158"/>
      <c r="BP10" s="158"/>
      <c r="BQ10" s="158"/>
      <c r="BR10" s="158"/>
      <c r="BS10" s="158"/>
      <c r="BT10" s="29"/>
      <c r="BU10" s="122"/>
      <c r="BV10" s="122"/>
    </row>
    <row r="11" spans="1:74" s="119" customFormat="1" ht="14" x14ac:dyDescent="0.2">
      <c r="C11" s="27"/>
      <c r="D11" s="160" t="s">
        <v>29</v>
      </c>
      <c r="E11" s="160"/>
      <c r="F11" s="160"/>
      <c r="G11" s="160"/>
      <c r="H11" s="160" t="s">
        <v>28</v>
      </c>
      <c r="I11" s="160"/>
      <c r="J11" s="160"/>
      <c r="K11" s="160"/>
      <c r="L11" s="29"/>
      <c r="M11" s="27"/>
      <c r="N11" s="160" t="s">
        <v>29</v>
      </c>
      <c r="O11" s="160"/>
      <c r="P11" s="160"/>
      <c r="Q11" s="160"/>
      <c r="R11" s="160" t="s">
        <v>28</v>
      </c>
      <c r="S11" s="160"/>
      <c r="T11" s="160"/>
      <c r="U11" s="160"/>
      <c r="V11" s="29"/>
      <c r="W11" s="28"/>
      <c r="X11" s="160" t="s">
        <v>29</v>
      </c>
      <c r="Y11" s="160"/>
      <c r="Z11" s="160"/>
      <c r="AA11" s="160"/>
      <c r="AB11" s="160" t="s">
        <v>28</v>
      </c>
      <c r="AC11" s="160"/>
      <c r="AD11" s="160"/>
      <c r="AE11" s="160"/>
      <c r="AF11" s="29"/>
      <c r="AG11" s="28"/>
      <c r="AH11" s="160" t="s">
        <v>29</v>
      </c>
      <c r="AI11" s="160"/>
      <c r="AJ11" s="160"/>
      <c r="AK11" s="160"/>
      <c r="AL11" s="160" t="s">
        <v>28</v>
      </c>
      <c r="AM11" s="160"/>
      <c r="AN11" s="160"/>
      <c r="AO11" s="160"/>
      <c r="AP11" s="29"/>
      <c r="AQ11" s="28"/>
      <c r="AR11" s="160" t="s">
        <v>29</v>
      </c>
      <c r="AS11" s="160"/>
      <c r="AT11" s="160"/>
      <c r="AU11" s="160"/>
      <c r="AV11" s="160" t="s">
        <v>28</v>
      </c>
      <c r="AW11" s="160"/>
      <c r="AX11" s="160"/>
      <c r="AY11" s="160"/>
      <c r="AZ11" s="29"/>
      <c r="BA11" s="27"/>
      <c r="BB11" s="160" t="s">
        <v>29</v>
      </c>
      <c r="BC11" s="160"/>
      <c r="BD11" s="160"/>
      <c r="BE11" s="160"/>
      <c r="BF11" s="160" t="s">
        <v>28</v>
      </c>
      <c r="BG11" s="160"/>
      <c r="BH11" s="160"/>
      <c r="BI11" s="160"/>
      <c r="BJ11" s="29"/>
      <c r="BK11" s="28"/>
      <c r="BL11" s="160" t="s">
        <v>29</v>
      </c>
      <c r="BM11" s="160"/>
      <c r="BN11" s="160"/>
      <c r="BO11" s="160"/>
      <c r="BP11" s="160" t="s">
        <v>28</v>
      </c>
      <c r="BQ11" s="160"/>
      <c r="BR11" s="160"/>
      <c r="BS11" s="160"/>
      <c r="BT11" s="29"/>
      <c r="BU11" s="122"/>
      <c r="BV11" s="122"/>
    </row>
    <row r="12" spans="1:74" s="119" customFormat="1" ht="12.75" customHeight="1" x14ac:dyDescent="0.2">
      <c r="C12" s="27"/>
      <c r="D12" s="164" t="str">
        <f>C3</f>
        <v>Maj</v>
      </c>
      <c r="E12" s="164"/>
      <c r="F12" s="164"/>
      <c r="G12" s="164"/>
      <c r="H12" s="164"/>
      <c r="I12" s="164"/>
      <c r="J12" s="164"/>
      <c r="K12" s="164"/>
      <c r="L12" s="29"/>
      <c r="M12" s="27"/>
      <c r="N12" s="164" t="str">
        <f>C3</f>
        <v>Maj</v>
      </c>
      <c r="O12" s="164"/>
      <c r="P12" s="164"/>
      <c r="Q12" s="164"/>
      <c r="R12" s="164"/>
      <c r="S12" s="164"/>
      <c r="T12" s="164"/>
      <c r="U12" s="164"/>
      <c r="V12" s="29"/>
      <c r="W12" s="28"/>
      <c r="X12" s="164" t="str">
        <f>$C$3</f>
        <v>Maj</v>
      </c>
      <c r="Y12" s="164"/>
      <c r="Z12" s="164"/>
      <c r="AA12" s="164"/>
      <c r="AB12" s="164"/>
      <c r="AC12" s="164"/>
      <c r="AD12" s="164"/>
      <c r="AE12" s="164"/>
      <c r="AF12" s="29"/>
      <c r="AG12" s="28"/>
      <c r="AH12" s="164" t="str">
        <f>$C$3</f>
        <v>Maj</v>
      </c>
      <c r="AI12" s="164"/>
      <c r="AJ12" s="164"/>
      <c r="AK12" s="164"/>
      <c r="AL12" s="164"/>
      <c r="AM12" s="164"/>
      <c r="AN12" s="164"/>
      <c r="AO12" s="164"/>
      <c r="AP12" s="29"/>
      <c r="AQ12" s="28"/>
      <c r="AR12" s="164" t="str">
        <f>$C$3</f>
        <v>Maj</v>
      </c>
      <c r="AS12" s="164"/>
      <c r="AT12" s="164"/>
      <c r="AU12" s="164"/>
      <c r="AV12" s="164"/>
      <c r="AW12" s="164"/>
      <c r="AX12" s="164"/>
      <c r="AY12" s="164"/>
      <c r="AZ12" s="29"/>
      <c r="BA12" s="27"/>
      <c r="BB12" s="164" t="str">
        <f>$C$3</f>
        <v>Maj</v>
      </c>
      <c r="BC12" s="164"/>
      <c r="BD12" s="164"/>
      <c r="BE12" s="164"/>
      <c r="BF12" s="164"/>
      <c r="BG12" s="164"/>
      <c r="BH12" s="164"/>
      <c r="BI12" s="164"/>
      <c r="BJ12" s="29"/>
      <c r="BK12" s="28"/>
      <c r="BL12" s="164" t="str">
        <f>$C$3</f>
        <v>Maj</v>
      </c>
      <c r="BM12" s="164"/>
      <c r="BN12" s="164"/>
      <c r="BO12" s="164"/>
      <c r="BP12" s="164"/>
      <c r="BQ12" s="164"/>
      <c r="BR12" s="164"/>
      <c r="BS12" s="164"/>
      <c r="BT12" s="29"/>
      <c r="BU12" s="122"/>
      <c r="BV12" s="122"/>
    </row>
    <row r="13" spans="1:74" s="119" customFormat="1" ht="12.75" customHeight="1" x14ac:dyDescent="0.2">
      <c r="C13" s="27"/>
      <c r="D13" s="161">
        <f>IF(C3="Jan.",'3. Budget vs Faktiske'!C10,IF(C3="Feb.",'3. Budget vs Faktiske'!F10,IF(C3="Mar.",'3. Budget vs Faktiske'!I10,IF(C3="Apr.",'3. Budget vs Faktiske'!L10,IF(C3="Maj",'3. Budget vs Faktiske'!O10,IF(C3="Jun.",'3. Budget vs Faktiske'!R10,IF(C3="Jul.",'3. Budget vs Faktiske'!U10,IF(C3="Jul.",'3. Budget vs Faktiske'!U10,IF(C3="Aug.",'3. Budget vs Faktiske'!X10,IF(C3="Sep.",'3. Budget vs Faktiske'!AA10,IF(C3="Okt.",'3. Budget vs Faktiske'!AD10,IF(C3="Nov.",'3. Budget vs Faktiske'!AG10,'3. Budget vs Faktiske'!AJ10))))))))))))</f>
        <v>0</v>
      </c>
      <c r="E13" s="161"/>
      <c r="F13" s="161"/>
      <c r="G13" s="161"/>
      <c r="H13" s="161">
        <f>IF(C3="Jan.",'3. Budget vs Faktiske'!D10,IF(C3="Feb.",'3. Budget vs Faktiske'!G10,IF(C3="Mar.",'3. Budget vs Faktiske'!J10,IF(C3="Apr.",'3. Budget vs Faktiske'!M10,IF(C3="Maj",'3. Budget vs Faktiske'!P10,IF(C3="Jun.",'3. Budget vs Faktiske'!S10,IF(C3="Jul.",'3. Budget vs Faktiske'!V10,IF(C3="Jul.",'3. Budget vs Faktiske'!V10,IF(C3="Aug.",'3. Budget vs Faktiske'!Y10,IF(C3="Sep.",'3. Budget vs Faktiske'!AB10,IF(C3="Okt.",'3. Budget vs Faktiske'!AE10,IF(C3="Nov.",'3. Budget vs Faktiske'!AH10,'3. Budget vs Faktiske'!AK10))))))))))))</f>
        <v>0</v>
      </c>
      <c r="I13" s="161"/>
      <c r="J13" s="161"/>
      <c r="K13" s="161"/>
      <c r="L13" s="29"/>
      <c r="M13" s="27"/>
      <c r="N13" s="161">
        <f>IF(C3="Jan.",'3. Budget vs Faktiske'!C11,IF(C3="Feb.",'3. Budget vs Faktiske'!F11,IF(C3="Mar.",'3. Budget vs Faktiske'!I11,IF(C3="Apr.",'3. Budget vs Faktiske'!L11,IF(C3="Maj",'3. Budget vs Faktiske'!O11,IF(C3="Jun.",'3. Budget vs Faktiske'!R11,IF(C3="Jul.",'3. Budget vs Faktiske'!U11,IF(C3="Jul.",'3. Budget vs Faktiske'!U11,IF(C3="Aug.",'3. Budget vs Faktiske'!X11,IF(C3="Sep.",'3. Budget vs Faktiske'!AA11,IF(C3="Okt.",'3. Budget vs Faktiske'!AD11,IF(C3="Nov.",'3. Budget vs Faktiske'!AG11,'3. Budget vs Faktiske'!AJ11))))))))))))</f>
        <v>0</v>
      </c>
      <c r="O13" s="161"/>
      <c r="P13" s="161"/>
      <c r="Q13" s="161"/>
      <c r="R13" s="161">
        <f>IF(C3="Jan.",'3. Budget vs Faktiske'!D11,IF(C3="Feb.",'3. Budget vs Faktiske'!G11,IF(C3="Mar.",'3. Budget vs Faktiske'!J11,IF(C3="Apr.",'3. Budget vs Faktiske'!M11,IF(C3="Maj",'3. Budget vs Faktiske'!P11,IF(C3="Jun.",'3. Budget vs Faktiske'!S11,IF(C3="Jul.",'3. Budget vs Faktiske'!V11,IF(C3="Jul.",'3. Budget vs Faktiske'!V11,IF(C3="Aug.",'3. Budget vs Faktiske'!Y11,IF(C3="Sep.",'3. Budget vs Faktiske'!AB11,IF(C3="Okt.",'3. Budget vs Faktiske'!AE11,IF(C3="Nov.",'3. Budget vs Faktiske'!AH11,'3. Budget vs Faktiske'!AK11))))))))))))</f>
        <v>0</v>
      </c>
      <c r="S13" s="161"/>
      <c r="T13" s="161"/>
      <c r="U13" s="161"/>
      <c r="V13" s="29"/>
      <c r="W13" s="28"/>
      <c r="X13" s="161">
        <f>IF(C3="Jan.",'3. Budget vs Faktiske'!C12,IF(C3="Feb.",'3. Budget vs Faktiske'!F12,IF(C3="Mar.",'3. Budget vs Faktiske'!I12,IF(C3="Apr.",'3. Budget vs Faktiske'!L12,IF(C3="Maj",'3. Budget vs Faktiske'!O12,IF(C3="Jun.",'3. Budget vs Faktiske'!R12,IF(C3="Jul.",'3. Budget vs Faktiske'!U12,IF(C3="Jul.",'3. Budget vs Faktiske'!U12,IF(C3="Aug.",'3. Budget vs Faktiske'!X12,IF(C3="Sep.",'3. Budget vs Faktiske'!AA12,IF(C3="Okt.",'3. Budget vs Faktiske'!AD12,IF(C3="Nov.",'3. Budget vs Faktiske'!AG12,'3. Budget vs Faktiske'!AJ12))))))))))))</f>
        <v>0</v>
      </c>
      <c r="Y13" s="161"/>
      <c r="Z13" s="161"/>
      <c r="AA13" s="161"/>
      <c r="AB13" s="161">
        <f>IF(C3="Jan.",'3. Budget vs Faktiske'!D12,IF(C3="Feb.",'3. Budget vs Faktiske'!G12,IF(C3="Mar.",'3. Budget vs Faktiske'!J12,IF(C3="Apr.",'3. Budget vs Faktiske'!M12,IF(C3="Maj",'3. Budget vs Faktiske'!P12,IF(C3="Jun.",'3. Budget vs Faktiske'!S12,IF(C3="Jul.",'3. Budget vs Faktiske'!V12,IF(C3="Jul.",'3. Budget vs Faktiske'!V12,IF(C3="Aug.",'3. Budget vs Faktiske'!Y12,IF(C3="Sep.",'3. Budget vs Faktiske'!AB12,IF(C3="Okt.",'3. Budget vs Faktiske'!AE12,IF(C3="Nov.",'3. Budget vs Faktiske'!AH12,'3. Budget vs Faktiske'!AK12))))))))))))</f>
        <v>0</v>
      </c>
      <c r="AC13" s="161"/>
      <c r="AD13" s="161"/>
      <c r="AE13" s="161"/>
      <c r="AF13" s="29"/>
      <c r="AG13" s="28"/>
      <c r="AH13" s="161">
        <f>IF(C3="Jan.",'3. Budget vs Faktiske'!C13,IF(C3="Feb.",'3. Budget vs Faktiske'!F13,IF(C3="Mar.",'3. Budget vs Faktiske'!I13,IF(C3="Apr.",'3. Budget vs Faktiske'!L13,IF(C3="Maj",'3. Budget vs Faktiske'!O13,IF(C3="Jun.",'3. Budget vs Faktiske'!R13,IF(C3="Jul.",'3. Budget vs Faktiske'!U13,IF(C3="Jul.",'3. Budget vs Faktiske'!U13,IF(C3="Aug.",'3. Budget vs Faktiske'!X13,IF(C3="Sep.",'3. Budget vs Faktiske'!AA13,IF(C3="Okt.",'3. Budget vs Faktiske'!AD13,IF(C3="Nov.",'3. Budget vs Faktiske'!AG13,'3. Budget vs Faktiske'!AJ13))))))))))))</f>
        <v>0</v>
      </c>
      <c r="AI13" s="161"/>
      <c r="AJ13" s="161"/>
      <c r="AK13" s="161"/>
      <c r="AL13" s="161">
        <f>IF(C3="Jan.",'3. Budget vs Faktiske'!D13,IF(C3="Feb.",'3. Budget vs Faktiske'!G13,IF(C3="Mar.",'3. Budget vs Faktiske'!J13,IF(C3="Apr.",'3. Budget vs Faktiske'!M13,IF(C3="Maj",'3. Budget vs Faktiske'!P13,IF(C3="Jun.",'3. Budget vs Faktiske'!S13,IF(C3="Jul.",'3. Budget vs Faktiske'!V13,IF(C3="Jul.",'3. Budget vs Faktiske'!V13,IF(C3="Aug.",'3. Budget vs Faktiske'!Y13,IF(C3="Sep.",'3. Budget vs Faktiske'!AB13,IF(C3="Okt.",'3. Budget vs Faktiske'!AE13,IF(C3="Nov.",'3. Budget vs Faktiske'!AH13,'3. Budget vs Faktiske'!AK13))))))))))))</f>
        <v>0</v>
      </c>
      <c r="AM13" s="161"/>
      <c r="AN13" s="161"/>
      <c r="AO13" s="161"/>
      <c r="AP13" s="29"/>
      <c r="AQ13" s="28"/>
      <c r="AR13" s="161">
        <f>IF(C3="Jan.",'3. Budget vs Faktiske'!C14,IF(C3="Feb.",'3. Budget vs Faktiske'!F14,IF(C3="Mar.",'3. Budget vs Faktiske'!I14,IF(C3="Apr.",'3. Budget vs Faktiske'!L14,IF(C3="Maj",'3. Budget vs Faktiske'!O14,IF(C3="Jun.",'3. Budget vs Faktiske'!R14,IF(C3="Jul.",'3. Budget vs Faktiske'!U14,IF(C3="Jul.",'3. Budget vs Faktiske'!U14,IF(C3="Aug.",'3. Budget vs Faktiske'!X14,IF(C3="Sep.",'3. Budget vs Faktiske'!AA14,IF(C3="Okt.",'3. Budget vs Faktiske'!AD14,IF(C3="Nov.",'3. Budget vs Faktiske'!AG14,'3. Budget vs Faktiske'!AJ14))))))))))))</f>
        <v>0</v>
      </c>
      <c r="AS13" s="161"/>
      <c r="AT13" s="161"/>
      <c r="AU13" s="161"/>
      <c r="AV13" s="161">
        <f>IF($C$3="Jan.",'3. Budget vs Faktiske'!D14,IF($C$3="Feb.",'3. Budget vs Faktiske'!G14,IF($C$3="Mar.",'3. Budget vs Faktiske'!J14,IF($C$3="Apr.",'3. Budget vs Faktiske'!M14,IF($C$3="Maj",'3. Budget vs Faktiske'!P14,IF($C$3="Jun.",'3. Budget vs Faktiske'!S14,IF($C$3="Jul.",'3. Budget vs Faktiske'!V14,IF($C$3="Jul.",'3. Budget vs Faktiske'!V14,IF($C$3="Aug.",'3. Budget vs Faktiske'!Y14,IF($C$3="Sep.",'3. Budget vs Faktiske'!AB14,IF($C$3="Okt.",'3. Budget vs Faktiske'!AE14,IF($C$3="Nov.",'3. Budget vs Faktiske'!AH14,'3. Budget vs Faktiske'!AK14))))))))))))</f>
        <v>0</v>
      </c>
      <c r="AW13" s="161"/>
      <c r="AX13" s="161"/>
      <c r="AY13" s="161"/>
      <c r="AZ13" s="29"/>
      <c r="BA13" s="27"/>
      <c r="BB13" s="161">
        <f>IF($C$3="Jan.",'3. Budget vs Faktiske'!C15,IF($C$3="Feb.",'3. Budget vs Faktiske'!F15,IF($C$3="Mar.",'3. Budget vs Faktiske'!I15,IF($C$3="Apr.",'3. Budget vs Faktiske'!L15,IF($C$3="Maj",'3. Budget vs Faktiske'!O15,IF($C$3="Jun.",'3. Budget vs Faktiske'!R15,IF($C$3="Jul.",'3. Budget vs Faktiske'!U15,IF($C$3="Jul.",'3. Budget vs Faktiske'!U15,IF($C$3="Aug.",'3. Budget vs Faktiske'!X15,IF($C$3="Sep.",'3. Budget vs Faktiske'!AA15,IF($C$3="Okt.",'3. Budget vs Faktiske'!AD15,IF($C$3="Nov.",'3. Budget vs Faktiske'!AG15,'3. Budget vs Faktiske'!AJ15))))))))))))</f>
        <v>0</v>
      </c>
      <c r="BC13" s="161"/>
      <c r="BD13" s="161"/>
      <c r="BE13" s="161"/>
      <c r="BF13" s="161">
        <f>IF(C3="Jan.",'3. Budget vs Faktiske'!D15,IF(C3="Feb.",'3. Budget vs Faktiske'!G15,IF(C3="Mar.",'3. Budget vs Faktiske'!J15,IF(C3="Apr.",'3. Budget vs Faktiske'!M15,IF(C3="Maj",'3. Budget vs Faktiske'!P15,IF(C3="Jun.",'3. Budget vs Faktiske'!S15,IF(C3="Jul.",'3. Budget vs Faktiske'!V15,IF(C3="Jul.",'3. Budget vs Faktiske'!V15,IF(C3="Aug.",'3. Budget vs Faktiske'!Y15,IF(C3="Sep.",'3. Budget vs Faktiske'!AB15,IF(C3="Okt.",'3. Budget vs Faktiske'!AE15,IF(C3="Nov.",'3. Budget vs Faktiske'!AH15,'3. Budget vs Faktiske'!AK15))))))))))))</f>
        <v>0</v>
      </c>
      <c r="BG13" s="161"/>
      <c r="BH13" s="161"/>
      <c r="BI13" s="161"/>
      <c r="BJ13" s="29"/>
      <c r="BK13" s="28"/>
      <c r="BL13" s="161">
        <f>IF($C$3="Jan.",'3. Budget vs Faktiske'!C16,IF($C$3="Feb.",'3. Budget vs Faktiske'!F16,IF($C$3="Mar.",'3. Budget vs Faktiske'!I16,IF($C$3="Apr.",'3. Budget vs Faktiske'!L16,IF($C$3="Maj",'3. Budget vs Faktiske'!O16,IF($C$3="Jun.",'3. Budget vs Faktiske'!R16,IF($C$3="Jul.",'3. Budget vs Faktiske'!U16,IF($C$3="Jul.",'3. Budget vs Faktiske'!U16,IF($C$3="Aug.",'3. Budget vs Faktiske'!X16,IF($C$3="Sep.",'3. Budget vs Faktiske'!AA16,IF($C$3="Okt.",'3. Budget vs Faktiske'!AD16,IF($C$3="Nov.",'3. Budget vs Faktiske'!AG16,'3. Budget vs Faktiske'!AJ16))))))))))))</f>
        <v>0</v>
      </c>
      <c r="BM13" s="161"/>
      <c r="BN13" s="161"/>
      <c r="BO13" s="161"/>
      <c r="BP13" s="161">
        <f>IF($C$3="Jan.",'3. Budget vs Faktiske'!D16,IF($C$3="Feb.",'3. Budget vs Faktiske'!G16,IF($C$3="Mar.",'3. Budget vs Faktiske'!J16,IF($C$3="Apr.",'3. Budget vs Faktiske'!M16,IF($C$3="Maj",'3. Budget vs Faktiske'!P16,IF($C$3="Jun.",'3. Budget vs Faktiske'!S16,IF($C$3="Jul.",'3. Budget vs Faktiske'!V16,IF($C$3="Jul.",'3. Budget vs Faktiske'!V16,IF($C$3="Aug.",'3. Budget vs Faktiske'!Y16,IF($C$3="Sep.",'3. Budget vs Faktiske'!AB16,IF($C$3="Okt.",'3. Budget vs Faktiske'!AE16,IF($C$3="Nov.",'3. Budget vs Faktiske'!AH16,'3. Budget vs Faktiske'!AK16))))))))))))</f>
        <v>0</v>
      </c>
      <c r="BQ13" s="161"/>
      <c r="BR13" s="161"/>
      <c r="BS13" s="161"/>
      <c r="BT13" s="29"/>
      <c r="BU13" s="122"/>
      <c r="BV13" s="122"/>
    </row>
    <row r="14" spans="1:74" s="119" customFormat="1" ht="12.75" customHeight="1" x14ac:dyDescent="0.2">
      <c r="C14" s="27"/>
      <c r="D14" s="164" t="str">
        <f>H3</f>
        <v>Jun.</v>
      </c>
      <c r="E14" s="164"/>
      <c r="F14" s="164"/>
      <c r="G14" s="164"/>
      <c r="H14" s="164"/>
      <c r="I14" s="164"/>
      <c r="J14" s="164"/>
      <c r="K14" s="164"/>
      <c r="L14" s="29"/>
      <c r="M14" s="27"/>
      <c r="N14" s="164" t="str">
        <f>H3</f>
        <v>Jun.</v>
      </c>
      <c r="O14" s="164"/>
      <c r="P14" s="164"/>
      <c r="Q14" s="164"/>
      <c r="R14" s="164"/>
      <c r="S14" s="164"/>
      <c r="T14" s="164"/>
      <c r="U14" s="164"/>
      <c r="V14" s="29"/>
      <c r="W14" s="28"/>
      <c r="X14" s="164" t="str">
        <f>$H$3</f>
        <v>Jun.</v>
      </c>
      <c r="Y14" s="164"/>
      <c r="Z14" s="164"/>
      <c r="AA14" s="164"/>
      <c r="AB14" s="164"/>
      <c r="AC14" s="164"/>
      <c r="AD14" s="164"/>
      <c r="AE14" s="164"/>
      <c r="AF14" s="29"/>
      <c r="AG14" s="28"/>
      <c r="AH14" s="164" t="str">
        <f>$H$3</f>
        <v>Jun.</v>
      </c>
      <c r="AI14" s="164"/>
      <c r="AJ14" s="164"/>
      <c r="AK14" s="164"/>
      <c r="AL14" s="164"/>
      <c r="AM14" s="164"/>
      <c r="AN14" s="164"/>
      <c r="AO14" s="164"/>
      <c r="AP14" s="29"/>
      <c r="AQ14" s="28"/>
      <c r="AR14" s="164" t="str">
        <f>$H$3</f>
        <v>Jun.</v>
      </c>
      <c r="AS14" s="164"/>
      <c r="AT14" s="164"/>
      <c r="AU14" s="164"/>
      <c r="AV14" s="164"/>
      <c r="AW14" s="164"/>
      <c r="AX14" s="164"/>
      <c r="AY14" s="164"/>
      <c r="AZ14" s="29"/>
      <c r="BA14" s="27"/>
      <c r="BB14" s="164" t="str">
        <f>$H$3</f>
        <v>Jun.</v>
      </c>
      <c r="BC14" s="164"/>
      <c r="BD14" s="164"/>
      <c r="BE14" s="164"/>
      <c r="BF14" s="164"/>
      <c r="BG14" s="164"/>
      <c r="BH14" s="164"/>
      <c r="BI14" s="164"/>
      <c r="BJ14" s="29"/>
      <c r="BK14" s="28"/>
      <c r="BL14" s="164" t="str">
        <f>$H$3</f>
        <v>Jun.</v>
      </c>
      <c r="BM14" s="164"/>
      <c r="BN14" s="164"/>
      <c r="BO14" s="164"/>
      <c r="BP14" s="164"/>
      <c r="BQ14" s="164"/>
      <c r="BR14" s="164"/>
      <c r="BS14" s="164"/>
      <c r="BT14" s="29"/>
      <c r="BU14" s="122"/>
      <c r="BV14" s="122"/>
    </row>
    <row r="15" spans="1:74" s="119" customFormat="1" ht="12.75" customHeight="1" x14ac:dyDescent="0.2">
      <c r="C15" s="27"/>
      <c r="D15" s="159">
        <f>IF(H3="Jan.",'3. Budget vs Faktiske'!C10,IF(H3="Feb.",'3. Budget vs Faktiske'!F10,IF(H3="Mar.",'3. Budget vs Faktiske'!I10,IF(H3="Apr.",'3. Budget vs Faktiske'!L10,IF(H3="Maj",'3. Budget vs Faktiske'!O10,IF(H3="Jun.",'3. Budget vs Faktiske'!R10,IF(H3="Jul.",'3. Budget vs Faktiske'!U10,IF(H3="Jul.",'3. Budget vs Faktiske'!U10,IF(H3="Aug.",'3. Budget vs Faktiske'!X10,IF(H3="Sep.",'3. Budget vs Faktiske'!AA10,IF(H3="Okt.",'3. Budget vs Faktiske'!AD10,IF(H3="Nov.",'3. Budget vs Faktiske'!AG10,'3. Budget vs Faktiske'!AJ10))))))))))))</f>
        <v>0</v>
      </c>
      <c r="E15" s="159"/>
      <c r="F15" s="159"/>
      <c r="G15" s="159"/>
      <c r="H15" s="159">
        <f>IF(H3="Jan.",'3. Budget vs Faktiske'!D10,IF(H3="Feb.",'3. Budget vs Faktiske'!G10,IF(H3="Mar.",'3. Budget vs Faktiske'!J10,IF(H3="Apr.",'3. Budget vs Faktiske'!M10,IF(H3="Maj",'3. Budget vs Faktiske'!P10,IF(H3="Jun.",'3. Budget vs Faktiske'!S10,IF(H3="Jul.",'3. Budget vs Faktiske'!V10,IF(H3="Jul.",'3. Budget vs Faktiske'!V10,IF(H3="Aug.",'3. Budget vs Faktiske'!Y10,IF(H3="Sep.",'3. Budget vs Faktiske'!AB10,IF(H3="Okt.",'3. Budget vs Faktiske'!AE10,IF(H3="Nov.",'3. Budget vs Faktiske'!AH10,'3. Budget vs Faktiske'!AK10))))))))))))</f>
        <v>0</v>
      </c>
      <c r="I15" s="159"/>
      <c r="J15" s="159"/>
      <c r="K15" s="159"/>
      <c r="L15" s="29"/>
      <c r="M15" s="27"/>
      <c r="N15" s="159">
        <f>IF(H3="Jan.",'3. Budget vs Faktiske'!C11,IF(H3="Feb.",'3. Budget vs Faktiske'!F11,IF(H3="Mar.",'3. Budget vs Faktiske'!I11,IF(H3="Apr.",'3. Budget vs Faktiske'!L11,IF(H3="Maj",'3. Budget vs Faktiske'!O11,IF(H3="Jun.",'3. Budget vs Faktiske'!R11,IF(H3="Jul.",'3. Budget vs Faktiske'!U11,IF(H3="Jul.",'3. Budget vs Faktiske'!U11,IF(H3="Aug.",'3. Budget vs Faktiske'!X11,IF(H3="Sep.",'3. Budget vs Faktiske'!AA11,IF(H3="Okt.",'3. Budget vs Faktiske'!AD11,IF(H3="Nov.",'3. Budget vs Faktiske'!AG11,'3. Budget vs Faktiske'!AJ11))))))))))))</f>
        <v>0</v>
      </c>
      <c r="O15" s="159"/>
      <c r="P15" s="159"/>
      <c r="Q15" s="159"/>
      <c r="R15" s="159">
        <f>IF(H3="Jan.",'3. Budget vs Faktiske'!D11,IF(H3="Feb.",'3. Budget vs Faktiske'!G11,IF(H3="Mar.",'3. Budget vs Faktiske'!J11,IF(H3="Apr.",'3. Budget vs Faktiske'!M11,IF(H3="Maj",'3. Budget vs Faktiske'!P11,IF(H3="Jun.",'3. Budget vs Faktiske'!S11,IF(H3="Jul.",'3. Budget vs Faktiske'!V11,IF(H3="Jul.",'3. Budget vs Faktiske'!V11,IF(H3="Aug.",'3. Budget vs Faktiske'!Y11,IF(H3="Sep.",'3. Budget vs Faktiske'!AB11,IF(H3="Okt.",'3. Budget vs Faktiske'!AE11,IF(H3="Nov.",'3. Budget vs Faktiske'!AH11,'3. Budget vs Faktiske'!AK11))))))))))))</f>
        <v>0</v>
      </c>
      <c r="S15" s="159"/>
      <c r="T15" s="159"/>
      <c r="U15" s="159"/>
      <c r="V15" s="29"/>
      <c r="W15" s="28"/>
      <c r="X15" s="159">
        <f>IF(H3="Jan.",'3. Budget vs Faktiske'!C12,IF(H3="Feb.",'3. Budget vs Faktiske'!F12,IF(H3="Mar.",'3. Budget vs Faktiske'!I12,IF(H3="Apr.",'3. Budget vs Faktiske'!L12,IF(H3="Maj",'3. Budget vs Faktiske'!O12,IF(H3="Jun.",'3. Budget vs Faktiske'!R12,IF(H3="Jul.",'3. Budget vs Faktiske'!U12,IF(H3="Jul.",'3. Budget vs Faktiske'!U12,IF(H3="Aug.",'3. Budget vs Faktiske'!X12,IF(H3="Sep.",'3. Budget vs Faktiske'!AA12,IF(H3="Okt.",'3. Budget vs Faktiske'!AD12,IF(H3="Nov.",'3. Budget vs Faktiske'!AG12,'3. Budget vs Faktiske'!AJ12))))))))))))</f>
        <v>0</v>
      </c>
      <c r="Y15" s="159"/>
      <c r="Z15" s="159"/>
      <c r="AA15" s="159"/>
      <c r="AB15" s="159">
        <f>IF(H3="Jan.",'3. Budget vs Faktiske'!D12,IF(H3="Feb.",'3. Budget vs Faktiske'!G12,IF(H3="Mar.",'3. Budget vs Faktiske'!J12,IF(H3="Apr.",'3. Budget vs Faktiske'!M12,IF(H3="Maj",'3. Budget vs Faktiske'!P12,IF(H3="Jun.",'3. Budget vs Faktiske'!S12,IF(H3="Jul.",'3. Budget vs Faktiske'!V12,IF(H3="Jul.",'3. Budget vs Faktiske'!V12,IF(H3="Aug.",'3. Budget vs Faktiske'!Y12,IF(H3="Sep.",'3. Budget vs Faktiske'!AB12,IF(H3="Okt.",'3. Budget vs Faktiske'!AE12,IF(H3="Nov.",'3. Budget vs Faktiske'!AH12,'3. Budget vs Faktiske'!AK12))))))))))))</f>
        <v>0</v>
      </c>
      <c r="AC15" s="159"/>
      <c r="AD15" s="159"/>
      <c r="AE15" s="159"/>
      <c r="AF15" s="29"/>
      <c r="AG15" s="28"/>
      <c r="AH15" s="159">
        <f>IF(H3="Jan.",'3. Budget vs Faktiske'!C13,IF(H3="Feb.",'3. Budget vs Faktiske'!F13,IF(H3="Mar.",'3. Budget vs Faktiske'!I13,IF(H3="Apr.",'3. Budget vs Faktiske'!L13,IF(H3="Maj",'3. Budget vs Faktiske'!O13,IF(H3="Jun.",'3. Budget vs Faktiske'!R13,IF(H3="Jul.",'3. Budget vs Faktiske'!U13,IF(H3="Jul.",'3. Budget vs Faktiske'!U13,IF(H3="Aug.",'3. Budget vs Faktiske'!X13,IF(H3="Sep.",'3. Budget vs Faktiske'!AA13,IF(H3="Okt.",'3. Budget vs Faktiske'!AD13,IF(H3="Nov.",'3. Budget vs Faktiske'!AG13,'3. Budget vs Faktiske'!AJ13))))))))))))</f>
        <v>0</v>
      </c>
      <c r="AI15" s="159"/>
      <c r="AJ15" s="159"/>
      <c r="AK15" s="159"/>
      <c r="AL15" s="159">
        <f>IF(H3="Jan.",'3. Budget vs Faktiske'!D13,IF(H3="Feb.",'3. Budget vs Faktiske'!G13,IF(H3="Mar.",'3. Budget vs Faktiske'!J13,IF(H3="Apr.",'3. Budget vs Faktiske'!M13,IF(H3="Maj",'3. Budget vs Faktiske'!P13,IF(H3="Jun.",'3. Budget vs Faktiske'!S13,IF(H3="Jul.",'3. Budget vs Faktiske'!V13,IF(H3="Jul.",'3. Budget vs Faktiske'!V13,IF(H3="Aug.",'3. Budget vs Faktiske'!Y13,IF(H3="Sep.",'3. Budget vs Faktiske'!AB13,IF(H3="Okt.",'3. Budget vs Faktiske'!AE13,IF(H3="Nov.",'3. Budget vs Faktiske'!AH13,'3. Budget vs Faktiske'!AK13))))))))))))</f>
        <v>0</v>
      </c>
      <c r="AM15" s="159"/>
      <c r="AN15" s="159"/>
      <c r="AO15" s="159"/>
      <c r="AP15" s="29"/>
      <c r="AQ15" s="28"/>
      <c r="AR15" s="159">
        <f>IF(H3="Jan.",'3. Budget vs Faktiske'!C14,IF(H3="Feb.",'3. Budget vs Faktiske'!F14,IF(H3="Mar.",'3. Budget vs Faktiske'!I14,IF(H3="Apr.",'3. Budget vs Faktiske'!L14,IF(H3="Maj",'3. Budget vs Faktiske'!O14,IF(H3="Jun.",'3. Budget vs Faktiske'!R14,IF(H3="Jul.",'3. Budget vs Faktiske'!U14,IF(H3="Jul.",'3. Budget vs Faktiske'!U14,IF(H3="Aug.",'3. Budget vs Faktiske'!X14,IF(H3="Sep.",'3. Budget vs Faktiske'!AA14,IF(H3="Okt.",'3. Budget vs Faktiske'!AD14,IF(H3="Nov.",'3. Budget vs Faktiske'!AG14,'3. Budget vs Faktiske'!AJ14))))))))))))</f>
        <v>0</v>
      </c>
      <c r="AS15" s="159"/>
      <c r="AT15" s="159"/>
      <c r="AU15" s="159"/>
      <c r="AV15" s="159">
        <f>IF($H$3="Jan.",'3. Budget vs Faktiske'!D14,IF($H$3="Feb.",'3. Budget vs Faktiske'!G14,IF($H$3="Mar.",'3. Budget vs Faktiske'!J14,IF($H$3="Apr.",'3. Budget vs Faktiske'!M14,IF($H$3="Maj",'3. Budget vs Faktiske'!P14,IF($H$3="Jun.",'3. Budget vs Faktiske'!S14,IF($H$3="Jul.",'3. Budget vs Faktiske'!V14,IF($H$3="Jul.",'3. Budget vs Faktiske'!V14,IF($H$3="Aug.",'3. Budget vs Faktiske'!Y14,IF($H$3="Sep.",'3. Budget vs Faktiske'!AB14,IF($H$3="Okt.",'3. Budget vs Faktiske'!AE14,IF($H$3="Nov.",'3. Budget vs Faktiske'!AH14,'3. Budget vs Faktiske'!AK14))))))))))))</f>
        <v>0</v>
      </c>
      <c r="AW15" s="159"/>
      <c r="AX15" s="159"/>
      <c r="AY15" s="159"/>
      <c r="AZ15" s="29"/>
      <c r="BA15" s="27"/>
      <c r="BB15" s="159">
        <f>IF($H$3="Jan.",'3. Budget vs Faktiske'!C15,IF($H$3="Feb.",'3. Budget vs Faktiske'!F15,IF($H$3="Mar.",'3. Budget vs Faktiske'!I15,IF($H$3="Apr.",'3. Budget vs Faktiske'!L15,IF($H$3="Maj",'3. Budget vs Faktiske'!O15,IF($H$3="Jun.",'3. Budget vs Faktiske'!R15,IF($H$3="Jul.",'3. Budget vs Faktiske'!U15,IF($H$3="Jul.",'3. Budget vs Faktiske'!U15,IF($H$3="Aug.",'3. Budget vs Faktiske'!X15,IF($H$3="Sep.",'3. Budget vs Faktiske'!AA15,IF($H$3="Okt.",'3. Budget vs Faktiske'!AD15,IF($H$3="Nov.",'3. Budget vs Faktiske'!AG15,'3. Budget vs Faktiske'!AJ15))))))))))))</f>
        <v>0</v>
      </c>
      <c r="BC15" s="159"/>
      <c r="BD15" s="159"/>
      <c r="BE15" s="159"/>
      <c r="BF15" s="159">
        <f>IF(H3="Jan.",'3. Budget vs Faktiske'!D15,IF(H3="Feb.",'3. Budget vs Faktiske'!G15,IF(H3="Mar.",'3. Budget vs Faktiske'!J15,IF(H3="Apr.",'3. Budget vs Faktiske'!M15,IF(H3="Maj",'3. Budget vs Faktiske'!P15,IF(H3="Jun.",'3. Budget vs Faktiske'!S15,IF(H3="Jul.",'3. Budget vs Faktiske'!V15,IF(H3="Jul.",'3. Budget vs Faktiske'!V15,IF(H3="Aug.",'3. Budget vs Faktiske'!Y15,IF(H3="Sep.",'3. Budget vs Faktiske'!AB15,IF(H3="Okt.",'3. Budget vs Faktiske'!AE15,IF(H3="Nov.",'3. Budget vs Faktiske'!AH15,'3. Budget vs Faktiske'!AK15))))))))))))</f>
        <v>0</v>
      </c>
      <c r="BG15" s="159"/>
      <c r="BH15" s="159"/>
      <c r="BI15" s="159"/>
      <c r="BJ15" s="29"/>
      <c r="BK15" s="28"/>
      <c r="BL15" s="159">
        <f>IF($H$3="Jan.",'3. Budget vs Faktiske'!C16,IF($H$3="Feb.",'3. Budget vs Faktiske'!F16,IF($H$3="Mar.",'3. Budget vs Faktiske'!I16,IF($H$3="Apr.",'3. Budget vs Faktiske'!L16,IF($H$3="Maj",'3. Budget vs Faktiske'!O16,IF($H$3="Jun.",'3. Budget vs Faktiske'!R16,IF($H$3="Jul.",'3. Budget vs Faktiske'!U16,IF($H$3="Jul.",'3. Budget vs Faktiske'!U16,IF($H$3="Aug.",'3. Budget vs Faktiske'!X16,IF($H$3="Sep.",'3. Budget vs Faktiske'!AA16,IF($H$3="Okt.",'3. Budget vs Faktiske'!AD16,IF($H$3="Nov.",'3. Budget vs Faktiske'!AG16,'3. Budget vs Faktiske'!AJ16))))))))))))</f>
        <v>0</v>
      </c>
      <c r="BM15" s="159"/>
      <c r="BN15" s="159"/>
      <c r="BO15" s="159"/>
      <c r="BP15" s="159">
        <f>IF($H$3="Jan.",'3. Budget vs Faktiske'!D16,IF($H$3="Feb.",'3. Budget vs Faktiske'!G16,IF($H$3="Mar.",'3. Budget vs Faktiske'!J16,IF($H$3="Apr.",'3. Budget vs Faktiske'!M16,IF($H$3="Maj",'3. Budget vs Faktiske'!P16,IF($H$3="Jun.",'3. Budget vs Faktiske'!S16,IF($H$3="Jul.",'3. Budget vs Faktiske'!V16,IF($H$3="Jul.",'3. Budget vs Faktiske'!V16,IF($H$3="Aug.",'3. Budget vs Faktiske'!Y16,IF($H$3="Sep.",'3. Budget vs Faktiske'!AB16,IF($H$3="Okt.",'3. Budget vs Faktiske'!AE16,IF($H$3="Nov.",'3. Budget vs Faktiske'!AH16,'3. Budget vs Faktiske'!AK16))))))))))))</f>
        <v>0</v>
      </c>
      <c r="BQ15" s="159"/>
      <c r="BR15" s="159"/>
      <c r="BS15" s="159"/>
      <c r="BT15" s="29"/>
      <c r="BU15" s="122"/>
      <c r="BV15" s="122"/>
    </row>
    <row r="16" spans="1:74" s="119" customFormat="1" ht="12.75" customHeight="1" x14ac:dyDescent="0.2">
      <c r="C16" s="27"/>
      <c r="D16" s="28"/>
      <c r="E16" s="28"/>
      <c r="F16" s="28"/>
      <c r="G16" s="28"/>
      <c r="H16" s="28"/>
      <c r="I16" s="28"/>
      <c r="J16" s="28"/>
      <c r="K16" s="28"/>
      <c r="L16" s="29"/>
      <c r="M16" s="27"/>
      <c r="N16" s="28"/>
      <c r="O16" s="28"/>
      <c r="P16" s="28"/>
      <c r="Q16" s="28"/>
      <c r="R16" s="28"/>
      <c r="S16" s="28"/>
      <c r="T16" s="28"/>
      <c r="U16" s="28"/>
      <c r="V16" s="29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8"/>
      <c r="AH16" s="28"/>
      <c r="AI16" s="28"/>
      <c r="AJ16" s="28"/>
      <c r="AK16" s="28"/>
      <c r="AL16" s="28"/>
      <c r="AM16" s="28"/>
      <c r="AN16" s="28"/>
      <c r="AO16" s="28"/>
      <c r="AP16" s="29"/>
      <c r="AQ16" s="28"/>
      <c r="AR16" s="28"/>
      <c r="AS16" s="28"/>
      <c r="AT16" s="28"/>
      <c r="AU16" s="28"/>
      <c r="AV16" s="28"/>
      <c r="AW16" s="28"/>
      <c r="AX16" s="28"/>
      <c r="AY16" s="28"/>
      <c r="AZ16" s="29"/>
      <c r="BA16" s="27"/>
      <c r="BB16" s="28"/>
      <c r="BC16" s="28"/>
      <c r="BD16" s="28"/>
      <c r="BE16" s="28"/>
      <c r="BF16" s="28"/>
      <c r="BG16" s="28"/>
      <c r="BH16" s="28"/>
      <c r="BI16" s="28"/>
      <c r="BJ16" s="29"/>
      <c r="BK16" s="28"/>
      <c r="BL16" s="28"/>
      <c r="BM16" s="28"/>
      <c r="BN16" s="28"/>
      <c r="BO16" s="28"/>
      <c r="BP16" s="28"/>
      <c r="BQ16" s="28"/>
      <c r="BR16" s="28"/>
      <c r="BS16" s="28"/>
      <c r="BT16" s="29"/>
      <c r="BU16" s="122"/>
      <c r="BV16" s="122"/>
    </row>
    <row r="17" spans="3:74" s="119" customFormat="1" ht="12.75" customHeight="1" x14ac:dyDescent="0.2">
      <c r="C17" s="27"/>
      <c r="D17" s="28"/>
      <c r="E17" s="28"/>
      <c r="F17" s="28"/>
      <c r="G17" s="28"/>
      <c r="H17" s="28"/>
      <c r="I17" s="28"/>
      <c r="J17" s="28"/>
      <c r="K17" s="28"/>
      <c r="L17" s="29"/>
      <c r="M17" s="27"/>
      <c r="N17" s="28"/>
      <c r="O17" s="28"/>
      <c r="P17" s="28"/>
      <c r="Q17" s="28"/>
      <c r="R17" s="28"/>
      <c r="S17" s="28"/>
      <c r="T17" s="28"/>
      <c r="U17" s="28"/>
      <c r="V17" s="29"/>
      <c r="W17" s="28"/>
      <c r="X17" s="28"/>
      <c r="Y17" s="28"/>
      <c r="Z17" s="28"/>
      <c r="AA17" s="28"/>
      <c r="AB17" s="28"/>
      <c r="AC17" s="28"/>
      <c r="AD17" s="28"/>
      <c r="AE17" s="28"/>
      <c r="AF17" s="29"/>
      <c r="AG17" s="28"/>
      <c r="AH17" s="28"/>
      <c r="AI17" s="28"/>
      <c r="AJ17" s="28"/>
      <c r="AK17" s="28"/>
      <c r="AL17" s="28"/>
      <c r="AM17" s="28"/>
      <c r="AN17" s="28"/>
      <c r="AO17" s="28"/>
      <c r="AP17" s="29"/>
      <c r="AQ17" s="28"/>
      <c r="AR17" s="28"/>
      <c r="AS17" s="28"/>
      <c r="AT17" s="28"/>
      <c r="AU17" s="28"/>
      <c r="AV17" s="28"/>
      <c r="AW17" s="28"/>
      <c r="AX17" s="28"/>
      <c r="AY17" s="28"/>
      <c r="AZ17" s="29"/>
      <c r="BA17" s="27"/>
      <c r="BB17" s="28"/>
      <c r="BC17" s="28"/>
      <c r="BD17" s="28"/>
      <c r="BE17" s="28"/>
      <c r="BF17" s="28"/>
      <c r="BG17" s="28"/>
      <c r="BH17" s="28"/>
      <c r="BI17" s="28"/>
      <c r="BJ17" s="29"/>
      <c r="BK17" s="28"/>
      <c r="BL17" s="28"/>
      <c r="BM17" s="28"/>
      <c r="BN17" s="28"/>
      <c r="BO17" s="28"/>
      <c r="BP17" s="28"/>
      <c r="BQ17" s="28"/>
      <c r="BR17" s="28"/>
      <c r="BS17" s="28"/>
      <c r="BT17" s="29"/>
      <c r="BU17" s="122"/>
      <c r="BV17" s="122"/>
    </row>
    <row r="18" spans="3:74" s="119" customFormat="1" ht="12.75" customHeight="1" x14ac:dyDescent="0.2">
      <c r="C18" s="27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9"/>
      <c r="W18" s="28"/>
      <c r="X18" s="28"/>
      <c r="Y18" s="28"/>
      <c r="Z18" s="28"/>
      <c r="AA18" s="28"/>
      <c r="AB18" s="28"/>
      <c r="AC18" s="28"/>
      <c r="AD18" s="28"/>
      <c r="AE18" s="28"/>
      <c r="AF18" s="29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28"/>
      <c r="AR18" s="28"/>
      <c r="AS18" s="28"/>
      <c r="AT18" s="28"/>
      <c r="AU18" s="28"/>
      <c r="AV18" s="28"/>
      <c r="AW18" s="28"/>
      <c r="AX18" s="28"/>
      <c r="AY18" s="28"/>
      <c r="AZ18" s="29"/>
      <c r="BA18" s="27"/>
      <c r="BB18" s="28"/>
      <c r="BC18" s="28"/>
      <c r="BD18" s="28"/>
      <c r="BE18" s="28"/>
      <c r="BF18" s="28"/>
      <c r="BG18" s="28"/>
      <c r="BH18" s="28"/>
      <c r="BI18" s="28"/>
      <c r="BJ18" s="29"/>
      <c r="BK18" s="28"/>
      <c r="BL18" s="28"/>
      <c r="BM18" s="28"/>
      <c r="BN18" s="28"/>
      <c r="BO18" s="28"/>
      <c r="BP18" s="28"/>
      <c r="BQ18" s="28"/>
      <c r="BR18" s="28"/>
      <c r="BS18" s="28"/>
      <c r="BT18" s="29"/>
      <c r="BU18" s="122"/>
      <c r="BV18" s="122"/>
    </row>
    <row r="19" spans="3:74" s="119" customFormat="1" ht="12.75" customHeight="1" x14ac:dyDescent="0.2">
      <c r="C19" s="27"/>
      <c r="D19" s="28"/>
      <c r="E19" s="28"/>
      <c r="F19" s="28"/>
      <c r="G19" s="28"/>
      <c r="H19" s="28"/>
      <c r="I19" s="28"/>
      <c r="J19" s="28"/>
      <c r="K19" s="28"/>
      <c r="L19" s="29"/>
      <c r="M19" s="27"/>
      <c r="N19" s="28"/>
      <c r="O19" s="28"/>
      <c r="P19" s="28"/>
      <c r="Q19" s="28"/>
      <c r="R19" s="28"/>
      <c r="S19" s="28"/>
      <c r="T19" s="28"/>
      <c r="U19" s="28"/>
      <c r="V19" s="29"/>
      <c r="W19" s="28"/>
      <c r="X19" s="28"/>
      <c r="Y19" s="28"/>
      <c r="Z19" s="28"/>
      <c r="AA19" s="28"/>
      <c r="AB19" s="28"/>
      <c r="AC19" s="28"/>
      <c r="AD19" s="28"/>
      <c r="AE19" s="28"/>
      <c r="AF19" s="29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28"/>
      <c r="AR19" s="28"/>
      <c r="AS19" s="28"/>
      <c r="AT19" s="28"/>
      <c r="AU19" s="28"/>
      <c r="AV19" s="28"/>
      <c r="AW19" s="28"/>
      <c r="AX19" s="28"/>
      <c r="AY19" s="28"/>
      <c r="AZ19" s="29"/>
      <c r="BA19" s="27"/>
      <c r="BB19" s="28"/>
      <c r="BC19" s="28"/>
      <c r="BD19" s="28"/>
      <c r="BE19" s="28"/>
      <c r="BF19" s="28"/>
      <c r="BG19" s="28"/>
      <c r="BH19" s="28"/>
      <c r="BI19" s="28"/>
      <c r="BJ19" s="29"/>
      <c r="BK19" s="28"/>
      <c r="BL19" s="28"/>
      <c r="BM19" s="28"/>
      <c r="BN19" s="28"/>
      <c r="BO19" s="28"/>
      <c r="BP19" s="28"/>
      <c r="BQ19" s="28"/>
      <c r="BR19" s="28"/>
      <c r="BS19" s="28"/>
      <c r="BT19" s="29"/>
      <c r="BU19" s="122"/>
      <c r="BV19" s="122"/>
    </row>
    <row r="20" spans="3:74" s="119" customFormat="1" ht="12.75" customHeight="1" x14ac:dyDescent="0.2">
      <c r="C20" s="27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9"/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28"/>
      <c r="AR20" s="28"/>
      <c r="AS20" s="28"/>
      <c r="AT20" s="28"/>
      <c r="AU20" s="28"/>
      <c r="AV20" s="28"/>
      <c r="AW20" s="28"/>
      <c r="AX20" s="28"/>
      <c r="AY20" s="28"/>
      <c r="AZ20" s="29"/>
      <c r="BA20" s="27"/>
      <c r="BB20" s="28"/>
      <c r="BC20" s="28"/>
      <c r="BD20" s="28"/>
      <c r="BE20" s="28"/>
      <c r="BF20" s="28"/>
      <c r="BG20" s="28"/>
      <c r="BH20" s="28"/>
      <c r="BI20" s="28"/>
      <c r="BJ20" s="29"/>
      <c r="BK20" s="28"/>
      <c r="BL20" s="28"/>
      <c r="BM20" s="28"/>
      <c r="BN20" s="28"/>
      <c r="BO20" s="28"/>
      <c r="BP20" s="28"/>
      <c r="BQ20" s="28"/>
      <c r="BR20" s="28"/>
      <c r="BS20" s="28"/>
      <c r="BT20" s="29"/>
      <c r="BU20" s="122"/>
      <c r="BV20" s="122"/>
    </row>
    <row r="21" spans="3:74" s="119" customFormat="1" ht="12.75" customHeight="1" x14ac:dyDescent="0.2">
      <c r="C21" s="27"/>
      <c r="D21" s="28"/>
      <c r="E21" s="28"/>
      <c r="F21" s="28"/>
      <c r="G21" s="28"/>
      <c r="H21" s="28"/>
      <c r="I21" s="28"/>
      <c r="J21" s="28"/>
      <c r="K21" s="28"/>
      <c r="L21" s="29"/>
      <c r="M21" s="27"/>
      <c r="N21" s="28"/>
      <c r="O21" s="28"/>
      <c r="P21" s="28"/>
      <c r="Q21" s="28"/>
      <c r="R21" s="28"/>
      <c r="S21" s="28"/>
      <c r="T21" s="28"/>
      <c r="U21" s="28"/>
      <c r="V21" s="29"/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G21" s="28"/>
      <c r="AH21" s="28"/>
      <c r="AI21" s="28"/>
      <c r="AJ21" s="28"/>
      <c r="AK21" s="28"/>
      <c r="AL21" s="28"/>
      <c r="AM21" s="28"/>
      <c r="AN21" s="28"/>
      <c r="AO21" s="28"/>
      <c r="AP21" s="29"/>
      <c r="AQ21" s="28"/>
      <c r="AR21" s="28"/>
      <c r="AS21" s="28"/>
      <c r="AT21" s="28"/>
      <c r="AU21" s="28"/>
      <c r="AV21" s="28"/>
      <c r="AW21" s="28"/>
      <c r="AX21" s="28"/>
      <c r="AY21" s="28"/>
      <c r="AZ21" s="29"/>
      <c r="BA21" s="27"/>
      <c r="BB21" s="28"/>
      <c r="BC21" s="28"/>
      <c r="BD21" s="28"/>
      <c r="BE21" s="28"/>
      <c r="BF21" s="28"/>
      <c r="BG21" s="28"/>
      <c r="BH21" s="28"/>
      <c r="BI21" s="28"/>
      <c r="BJ21" s="29"/>
      <c r="BK21" s="28"/>
      <c r="BL21" s="28"/>
      <c r="BM21" s="28"/>
      <c r="BN21" s="28"/>
      <c r="BO21" s="28"/>
      <c r="BP21" s="28"/>
      <c r="BQ21" s="28"/>
      <c r="BR21" s="28"/>
      <c r="BS21" s="28"/>
      <c r="BT21" s="29"/>
      <c r="BU21" s="122"/>
      <c r="BV21" s="122"/>
    </row>
    <row r="22" spans="3:74" s="119" customFormat="1" ht="12.75" customHeight="1" x14ac:dyDescent="0.2">
      <c r="C22" s="27"/>
      <c r="D22" s="28"/>
      <c r="E22" s="28"/>
      <c r="F22" s="28"/>
      <c r="G22" s="28"/>
      <c r="H22" s="28"/>
      <c r="I22" s="28"/>
      <c r="J22" s="28"/>
      <c r="K22" s="28"/>
      <c r="L22" s="29"/>
      <c r="M22" s="27"/>
      <c r="N22" s="28"/>
      <c r="O22" s="28"/>
      <c r="P22" s="28"/>
      <c r="Q22" s="28"/>
      <c r="R22" s="28"/>
      <c r="S22" s="28"/>
      <c r="T22" s="28"/>
      <c r="U22" s="28"/>
      <c r="V22" s="29"/>
      <c r="W22" s="28"/>
      <c r="X22" s="28"/>
      <c r="Y22" s="28"/>
      <c r="Z22" s="28"/>
      <c r="AA22" s="28"/>
      <c r="AB22" s="28"/>
      <c r="AC22" s="28"/>
      <c r="AD22" s="28"/>
      <c r="AE22" s="28"/>
      <c r="AF22" s="29"/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Q22" s="28"/>
      <c r="AR22" s="28"/>
      <c r="AS22" s="28"/>
      <c r="AT22" s="28"/>
      <c r="AU22" s="28"/>
      <c r="AV22" s="28"/>
      <c r="AW22" s="28"/>
      <c r="AX22" s="28"/>
      <c r="AY22" s="28"/>
      <c r="AZ22" s="29"/>
      <c r="BA22" s="27"/>
      <c r="BB22" s="28"/>
      <c r="BC22" s="28"/>
      <c r="BD22" s="28"/>
      <c r="BE22" s="28"/>
      <c r="BF22" s="28"/>
      <c r="BG22" s="28"/>
      <c r="BH22" s="28"/>
      <c r="BI22" s="28"/>
      <c r="BJ22" s="29"/>
      <c r="BK22" s="28"/>
      <c r="BL22" s="28"/>
      <c r="BM22" s="28"/>
      <c r="BN22" s="28"/>
      <c r="BO22" s="28"/>
      <c r="BP22" s="28"/>
      <c r="BQ22" s="28"/>
      <c r="BR22" s="28"/>
      <c r="BS22" s="28"/>
      <c r="BT22" s="29"/>
      <c r="BU22" s="122"/>
      <c r="BV22" s="122"/>
    </row>
    <row r="23" spans="3:74" s="119" customFormat="1" ht="13" x14ac:dyDescent="0.2">
      <c r="C23" s="27"/>
      <c r="D23" s="28"/>
      <c r="E23" s="28"/>
      <c r="F23" s="28"/>
      <c r="G23" s="28"/>
      <c r="H23" s="28"/>
      <c r="I23" s="28"/>
      <c r="J23" s="28"/>
      <c r="K23" s="28"/>
      <c r="L23" s="29"/>
      <c r="M23" s="27"/>
      <c r="N23" s="28"/>
      <c r="O23" s="28"/>
      <c r="P23" s="28"/>
      <c r="Q23" s="28"/>
      <c r="R23" s="28"/>
      <c r="S23" s="28"/>
      <c r="T23" s="28"/>
      <c r="U23" s="28"/>
      <c r="V23" s="29"/>
      <c r="W23" s="28"/>
      <c r="X23" s="28"/>
      <c r="Y23" s="28"/>
      <c r="Z23" s="28"/>
      <c r="AA23" s="28"/>
      <c r="AB23" s="28"/>
      <c r="AC23" s="28"/>
      <c r="AD23" s="28"/>
      <c r="AE23" s="28"/>
      <c r="AF23" s="29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28"/>
      <c r="AR23" s="28"/>
      <c r="AS23" s="28"/>
      <c r="AT23" s="28"/>
      <c r="AU23" s="28"/>
      <c r="AV23" s="28"/>
      <c r="AW23" s="28"/>
      <c r="AX23" s="28"/>
      <c r="AY23" s="28"/>
      <c r="AZ23" s="29"/>
      <c r="BA23" s="27"/>
      <c r="BB23" s="28"/>
      <c r="BC23" s="28"/>
      <c r="BD23" s="28"/>
      <c r="BE23" s="28"/>
      <c r="BF23" s="28"/>
      <c r="BG23" s="28"/>
      <c r="BH23" s="28"/>
      <c r="BI23" s="28"/>
      <c r="BJ23" s="29"/>
      <c r="BK23" s="28"/>
      <c r="BL23" s="28"/>
      <c r="BM23" s="28"/>
      <c r="BN23" s="28"/>
      <c r="BO23" s="28"/>
      <c r="BP23" s="28"/>
      <c r="BQ23" s="28"/>
      <c r="BR23" s="28"/>
      <c r="BS23" s="28"/>
      <c r="BT23" s="29"/>
      <c r="BU23" s="122"/>
      <c r="BV23" s="122"/>
    </row>
    <row r="24" spans="3:74" s="119" customFormat="1" ht="13" x14ac:dyDescent="0.2">
      <c r="C24" s="27"/>
      <c r="D24" s="5"/>
      <c r="E24" s="5"/>
      <c r="F24" s="5"/>
      <c r="G24" s="5"/>
      <c r="H24" s="5"/>
      <c r="I24" s="5"/>
      <c r="J24" s="5"/>
      <c r="K24" s="5"/>
      <c r="L24" s="6"/>
      <c r="M24" s="4"/>
      <c r="N24" s="5"/>
      <c r="O24" s="5"/>
      <c r="P24" s="5"/>
      <c r="Q24" s="5"/>
      <c r="R24" s="5"/>
      <c r="S24" s="5"/>
      <c r="T24" s="5"/>
      <c r="U24" s="5"/>
      <c r="V24" s="6"/>
      <c r="W24" s="5"/>
      <c r="X24" s="5"/>
      <c r="Y24" s="5"/>
      <c r="Z24" s="5"/>
      <c r="AA24" s="5"/>
      <c r="AB24" s="5"/>
      <c r="AC24" s="5"/>
      <c r="AD24" s="5"/>
      <c r="AE24" s="5"/>
      <c r="AF24" s="6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5"/>
      <c r="AR24" s="5"/>
      <c r="AS24" s="5"/>
      <c r="AT24" s="5"/>
      <c r="AU24" s="5"/>
      <c r="AV24" s="5"/>
      <c r="AW24" s="5"/>
      <c r="AX24" s="5"/>
      <c r="AY24" s="5"/>
      <c r="AZ24" s="6"/>
      <c r="BA24" s="4"/>
      <c r="BB24" s="5"/>
      <c r="BC24" s="5"/>
      <c r="BD24" s="5"/>
      <c r="BE24" s="5"/>
      <c r="BF24" s="5"/>
      <c r="BG24" s="5"/>
      <c r="BH24" s="5"/>
      <c r="BI24" s="5"/>
      <c r="BJ24" s="6"/>
      <c r="BK24" s="10"/>
      <c r="BL24" s="10"/>
      <c r="BM24" s="10"/>
      <c r="BN24" s="10"/>
      <c r="BO24" s="10"/>
      <c r="BP24" s="10"/>
      <c r="BQ24" s="10"/>
      <c r="BR24" s="10"/>
      <c r="BS24" s="10"/>
      <c r="BT24" s="29"/>
      <c r="BU24" s="122"/>
      <c r="BV24" s="122"/>
    </row>
    <row r="25" spans="3:74" s="119" customFormat="1" ht="12.75" customHeight="1" x14ac:dyDescent="0.2">
      <c r="C25" s="27"/>
      <c r="D25" s="5"/>
      <c r="E25" s="5"/>
      <c r="F25" s="5"/>
      <c r="G25" s="5"/>
      <c r="H25" s="5"/>
      <c r="I25" s="5"/>
      <c r="J25" s="5"/>
      <c r="K25" s="5"/>
      <c r="L25" s="6"/>
      <c r="M25" s="4"/>
      <c r="N25" s="5"/>
      <c r="O25" s="5"/>
      <c r="P25" s="5"/>
      <c r="Q25" s="5"/>
      <c r="R25" s="5"/>
      <c r="S25" s="5"/>
      <c r="T25" s="5"/>
      <c r="U25" s="5"/>
      <c r="V25" s="6"/>
      <c r="W25" s="5"/>
      <c r="X25" s="5"/>
      <c r="Y25" s="5"/>
      <c r="Z25" s="5"/>
      <c r="AA25" s="5"/>
      <c r="AB25" s="5"/>
      <c r="AC25" s="5"/>
      <c r="AD25" s="5"/>
      <c r="AE25" s="5"/>
      <c r="AF25" s="6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5"/>
      <c r="AR25" s="5"/>
      <c r="AS25" s="5"/>
      <c r="AT25" s="5"/>
      <c r="AU25" s="5"/>
      <c r="AV25" s="5"/>
      <c r="AW25" s="5"/>
      <c r="AX25" s="5"/>
      <c r="AY25" s="5"/>
      <c r="AZ25" s="6"/>
      <c r="BA25" s="4"/>
      <c r="BB25" s="5"/>
      <c r="BC25" s="5"/>
      <c r="BD25" s="5"/>
      <c r="BE25" s="5"/>
      <c r="BF25" s="5"/>
      <c r="BG25" s="5"/>
      <c r="BH25" s="5"/>
      <c r="BI25" s="5"/>
      <c r="BJ25" s="6"/>
      <c r="BK25" s="10"/>
      <c r="BL25" s="10"/>
      <c r="BM25" s="10"/>
      <c r="BN25" s="10"/>
      <c r="BO25" s="10"/>
      <c r="BP25" s="10"/>
      <c r="BQ25" s="10"/>
      <c r="BR25" s="10"/>
      <c r="BS25" s="10"/>
      <c r="BT25" s="29"/>
      <c r="BU25" s="122"/>
      <c r="BV25" s="122"/>
    </row>
    <row r="26" spans="3:74" s="119" customFormat="1" ht="12.75" customHeight="1" x14ac:dyDescent="0.2">
      <c r="C26" s="27"/>
      <c r="D26" s="5"/>
      <c r="E26" s="5"/>
      <c r="F26" s="5"/>
      <c r="G26" s="5"/>
      <c r="H26" s="5"/>
      <c r="I26" s="5"/>
      <c r="J26" s="5"/>
      <c r="K26" s="5"/>
      <c r="L26" s="6"/>
      <c r="M26" s="8"/>
      <c r="N26" s="7"/>
      <c r="O26" s="7"/>
      <c r="P26" s="7"/>
      <c r="Q26" s="7"/>
      <c r="R26" s="7"/>
      <c r="S26" s="7"/>
      <c r="T26" s="7"/>
      <c r="U26" s="7"/>
      <c r="V26" s="9"/>
      <c r="W26" s="7"/>
      <c r="X26" s="7"/>
      <c r="Y26" s="7"/>
      <c r="Z26" s="7"/>
      <c r="AA26" s="7"/>
      <c r="AB26" s="7"/>
      <c r="AC26" s="7"/>
      <c r="AD26" s="7"/>
      <c r="AE26" s="7"/>
      <c r="AF26" s="9"/>
      <c r="AG26" s="7"/>
      <c r="AH26" s="7"/>
      <c r="AI26" s="7"/>
      <c r="AJ26" s="7"/>
      <c r="AK26" s="7"/>
      <c r="AL26" s="7"/>
      <c r="AM26" s="7"/>
      <c r="AN26" s="7"/>
      <c r="AO26" s="7"/>
      <c r="AP26" s="9"/>
      <c r="AQ26" s="7"/>
      <c r="AR26" s="7"/>
      <c r="AS26" s="7"/>
      <c r="AT26" s="7"/>
      <c r="AU26" s="7"/>
      <c r="AV26" s="7"/>
      <c r="AW26" s="7"/>
      <c r="AX26" s="7"/>
      <c r="AY26" s="7"/>
      <c r="AZ26" s="9"/>
      <c r="BA26" s="8"/>
      <c r="BB26" s="7"/>
      <c r="BC26" s="7"/>
      <c r="BD26" s="7"/>
      <c r="BE26" s="7"/>
      <c r="BF26" s="7"/>
      <c r="BG26" s="7"/>
      <c r="BH26" s="7"/>
      <c r="BI26" s="7"/>
      <c r="BJ26" s="9"/>
      <c r="BK26" s="10"/>
      <c r="BL26" s="10"/>
      <c r="BM26" s="10"/>
      <c r="BN26" s="10"/>
      <c r="BO26" s="10"/>
      <c r="BP26" s="10"/>
      <c r="BQ26" s="10"/>
      <c r="BR26" s="10"/>
      <c r="BS26" s="10"/>
      <c r="BT26" s="29"/>
      <c r="BU26" s="122"/>
      <c r="BV26" s="122"/>
    </row>
    <row r="27" spans="3:74" s="119" customFormat="1" ht="12.75" customHeight="1" x14ac:dyDescent="0.2">
      <c r="C27" s="143" t="str">
        <f>'3. Budget vs Faktiske'!B17</f>
        <v>Rejse udgifter</v>
      </c>
      <c r="D27" s="144"/>
      <c r="E27" s="144"/>
      <c r="F27" s="144"/>
      <c r="G27" s="144"/>
      <c r="H27" s="144"/>
      <c r="I27" s="144"/>
      <c r="J27" s="144"/>
      <c r="K27" s="144"/>
      <c r="L27" s="145"/>
      <c r="M27" s="144" t="str">
        <f>'3. Budget vs Faktiske'!B18</f>
        <v>Porto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3" t="str">
        <f>'3. Budget vs Faktiske'!B20</f>
        <v>Regnskab assistance</v>
      </c>
      <c r="X27" s="144"/>
      <c r="Y27" s="144"/>
      <c r="Z27" s="144"/>
      <c r="AA27" s="144"/>
      <c r="AB27" s="144"/>
      <c r="AC27" s="144"/>
      <c r="AD27" s="144"/>
      <c r="AE27" s="144"/>
      <c r="AF27" s="144"/>
      <c r="AG27" s="143" t="str">
        <f>'3. Budget vs Faktiske'!B21</f>
        <v>Personale omk.</v>
      </c>
      <c r="AH27" s="144"/>
      <c r="AI27" s="144"/>
      <c r="AJ27" s="144"/>
      <c r="AK27" s="144"/>
      <c r="AL27" s="144"/>
      <c r="AM27" s="144"/>
      <c r="AN27" s="144"/>
      <c r="AO27" s="144"/>
      <c r="AP27" s="145"/>
      <c r="AQ27" s="143" t="str">
        <f>'3. Budget vs Faktiske'!B22</f>
        <v>Fremmed assistance</v>
      </c>
      <c r="AR27" s="144"/>
      <c r="AS27" s="144"/>
      <c r="AT27" s="144"/>
      <c r="AU27" s="144"/>
      <c r="AV27" s="144"/>
      <c r="AW27" s="144"/>
      <c r="AX27" s="144"/>
      <c r="AY27" s="144"/>
      <c r="AZ27" s="145"/>
      <c r="BA27" s="143" t="str">
        <f>'3. Budget vs Faktiske'!B24</f>
        <v>Telefon &amp; Internet</v>
      </c>
      <c r="BB27" s="144"/>
      <c r="BC27" s="144"/>
      <c r="BD27" s="144"/>
      <c r="BE27" s="144"/>
      <c r="BF27" s="144"/>
      <c r="BG27" s="144"/>
      <c r="BH27" s="144"/>
      <c r="BI27" s="144"/>
      <c r="BJ27" s="145"/>
      <c r="BK27" s="144" t="str">
        <f>'3. Budget vs Faktiske'!B25</f>
        <v>Andre udgifter</v>
      </c>
      <c r="BL27" s="144"/>
      <c r="BM27" s="144"/>
      <c r="BN27" s="144"/>
      <c r="BO27" s="144"/>
      <c r="BP27" s="144"/>
      <c r="BQ27" s="144"/>
      <c r="BR27" s="144"/>
      <c r="BS27" s="144"/>
      <c r="BT27" s="145"/>
      <c r="BU27" s="122"/>
      <c r="BV27" s="122"/>
    </row>
    <row r="28" spans="3:74" s="119" customFormat="1" ht="12.75" customHeight="1" x14ac:dyDescent="0.2">
      <c r="C28" s="24"/>
      <c r="D28" s="25"/>
      <c r="E28" s="25"/>
      <c r="F28" s="25"/>
      <c r="G28" s="25"/>
      <c r="H28" s="25"/>
      <c r="I28" s="25"/>
      <c r="J28" s="25"/>
      <c r="K28" s="25"/>
      <c r="L28" s="26"/>
      <c r="M28" s="24"/>
      <c r="N28" s="25"/>
      <c r="O28" s="25"/>
      <c r="P28" s="25"/>
      <c r="Q28" s="25"/>
      <c r="R28" s="25"/>
      <c r="S28" s="25"/>
      <c r="T28" s="25"/>
      <c r="U28" s="25"/>
      <c r="V28" s="26"/>
      <c r="W28" s="24"/>
      <c r="X28" s="25"/>
      <c r="Y28" s="25"/>
      <c r="Z28" s="25"/>
      <c r="AA28" s="25"/>
      <c r="AB28" s="25"/>
      <c r="AC28" s="25"/>
      <c r="AD28" s="25"/>
      <c r="AE28" s="25"/>
      <c r="AF28" s="26"/>
      <c r="AG28" s="24"/>
      <c r="AH28" s="25"/>
      <c r="AI28" s="25"/>
      <c r="AJ28" s="25"/>
      <c r="AK28" s="25"/>
      <c r="AL28" s="25"/>
      <c r="AM28" s="25"/>
      <c r="AN28" s="25"/>
      <c r="AO28" s="25"/>
      <c r="AP28" s="26"/>
      <c r="AQ28" s="24"/>
      <c r="AR28" s="25"/>
      <c r="AS28" s="25"/>
      <c r="AT28" s="25"/>
      <c r="AU28" s="25"/>
      <c r="AV28" s="25"/>
      <c r="AW28" s="25"/>
      <c r="AX28" s="25"/>
      <c r="AY28" s="25"/>
      <c r="AZ28" s="26"/>
      <c r="BA28" s="24"/>
      <c r="BB28" s="25"/>
      <c r="BC28" s="25"/>
      <c r="BD28" s="25"/>
      <c r="BE28" s="25"/>
      <c r="BF28" s="25"/>
      <c r="BG28" s="25"/>
      <c r="BH28" s="25"/>
      <c r="BI28" s="25"/>
      <c r="BJ28" s="26"/>
      <c r="BK28" s="25"/>
      <c r="BL28" s="25"/>
      <c r="BM28" s="25"/>
      <c r="BN28" s="25"/>
      <c r="BO28" s="25"/>
      <c r="BP28" s="25"/>
      <c r="BQ28" s="25"/>
      <c r="BR28" s="25"/>
      <c r="BS28" s="25"/>
      <c r="BT28" s="26"/>
      <c r="BU28" s="122"/>
      <c r="BV28" s="122"/>
    </row>
    <row r="29" spans="3:74" s="119" customFormat="1" ht="12.75" customHeight="1" x14ac:dyDescent="0.2">
      <c r="C29" s="27"/>
      <c r="D29" s="158" t="str">
        <f>'3. Budget vs Faktiske'!B17</f>
        <v>Rejse udgifter</v>
      </c>
      <c r="E29" s="158"/>
      <c r="F29" s="158"/>
      <c r="G29" s="158"/>
      <c r="H29" s="158"/>
      <c r="I29" s="158"/>
      <c r="J29" s="158"/>
      <c r="K29" s="158"/>
      <c r="L29" s="29"/>
      <c r="M29" s="27"/>
      <c r="N29" s="158" t="str">
        <f>'3. Budget vs Faktiske'!B18</f>
        <v>Porto</v>
      </c>
      <c r="O29" s="158"/>
      <c r="P29" s="158"/>
      <c r="Q29" s="158"/>
      <c r="R29" s="158"/>
      <c r="S29" s="158"/>
      <c r="T29" s="158"/>
      <c r="U29" s="158"/>
      <c r="V29" s="29"/>
      <c r="W29" s="27"/>
      <c r="X29" s="158" t="str">
        <f>'3. Budget vs Faktiske'!B20</f>
        <v>Regnskab assistance</v>
      </c>
      <c r="Y29" s="158"/>
      <c r="Z29" s="158"/>
      <c r="AA29" s="158"/>
      <c r="AB29" s="158"/>
      <c r="AC29" s="158"/>
      <c r="AD29" s="158"/>
      <c r="AE29" s="158"/>
      <c r="AF29" s="29"/>
      <c r="AG29" s="27"/>
      <c r="AH29" s="158" t="str">
        <f>'3. Budget vs Faktiske'!B21</f>
        <v>Personale omk.</v>
      </c>
      <c r="AI29" s="158"/>
      <c r="AJ29" s="158"/>
      <c r="AK29" s="158"/>
      <c r="AL29" s="158"/>
      <c r="AM29" s="158"/>
      <c r="AN29" s="158"/>
      <c r="AO29" s="158"/>
      <c r="AP29" s="29"/>
      <c r="AQ29" s="27"/>
      <c r="AR29" s="158" t="str">
        <f>'3. Budget vs Faktiske'!B22</f>
        <v>Fremmed assistance</v>
      </c>
      <c r="AS29" s="158"/>
      <c r="AT29" s="158"/>
      <c r="AU29" s="158"/>
      <c r="AV29" s="158"/>
      <c r="AW29" s="158"/>
      <c r="AX29" s="158"/>
      <c r="AY29" s="158"/>
      <c r="AZ29" s="29"/>
      <c r="BA29" s="27"/>
      <c r="BB29" s="165" t="str">
        <f>'3. Budget vs Faktiske'!B24</f>
        <v>Telefon &amp; Internet</v>
      </c>
      <c r="BC29" s="158"/>
      <c r="BD29" s="158"/>
      <c r="BE29" s="158"/>
      <c r="BF29" s="158"/>
      <c r="BG29" s="158"/>
      <c r="BH29" s="158"/>
      <c r="BI29" s="158"/>
      <c r="BJ29" s="29"/>
      <c r="BK29" s="28"/>
      <c r="BL29" s="158" t="str">
        <f>'3. Budget vs Faktiske'!B25</f>
        <v>Andre udgifter</v>
      </c>
      <c r="BM29" s="158"/>
      <c r="BN29" s="158"/>
      <c r="BO29" s="158"/>
      <c r="BP29" s="158"/>
      <c r="BQ29" s="158"/>
      <c r="BR29" s="158"/>
      <c r="BS29" s="158"/>
      <c r="BT29" s="29"/>
      <c r="BU29" s="122"/>
      <c r="BV29" s="122"/>
    </row>
    <row r="30" spans="3:74" s="119" customFormat="1" ht="12.75" customHeight="1" x14ac:dyDescent="0.2">
      <c r="C30" s="27"/>
      <c r="D30" s="160" t="s">
        <v>29</v>
      </c>
      <c r="E30" s="160"/>
      <c r="F30" s="160"/>
      <c r="G30" s="160"/>
      <c r="H30" s="160" t="s">
        <v>28</v>
      </c>
      <c r="I30" s="160"/>
      <c r="J30" s="160"/>
      <c r="K30" s="160"/>
      <c r="L30" s="29"/>
      <c r="M30" s="27"/>
      <c r="N30" s="160" t="s">
        <v>29</v>
      </c>
      <c r="O30" s="160"/>
      <c r="P30" s="160"/>
      <c r="Q30" s="160"/>
      <c r="R30" s="160" t="s">
        <v>28</v>
      </c>
      <c r="S30" s="160"/>
      <c r="T30" s="160"/>
      <c r="U30" s="160"/>
      <c r="V30" s="29"/>
      <c r="W30" s="27"/>
      <c r="X30" s="160" t="s">
        <v>29</v>
      </c>
      <c r="Y30" s="160"/>
      <c r="Z30" s="160"/>
      <c r="AA30" s="160"/>
      <c r="AB30" s="160" t="s">
        <v>28</v>
      </c>
      <c r="AC30" s="160"/>
      <c r="AD30" s="160"/>
      <c r="AE30" s="160"/>
      <c r="AF30" s="29"/>
      <c r="AG30" s="27"/>
      <c r="AH30" s="160" t="s">
        <v>29</v>
      </c>
      <c r="AI30" s="160"/>
      <c r="AJ30" s="160"/>
      <c r="AK30" s="160"/>
      <c r="AL30" s="160" t="s">
        <v>28</v>
      </c>
      <c r="AM30" s="160"/>
      <c r="AN30" s="160"/>
      <c r="AO30" s="160"/>
      <c r="AP30" s="29"/>
      <c r="AQ30" s="27"/>
      <c r="AR30" s="160" t="s">
        <v>29</v>
      </c>
      <c r="AS30" s="160"/>
      <c r="AT30" s="160"/>
      <c r="AU30" s="160"/>
      <c r="AV30" s="160" t="s">
        <v>28</v>
      </c>
      <c r="AW30" s="160"/>
      <c r="AX30" s="160"/>
      <c r="AY30" s="160"/>
      <c r="AZ30" s="29"/>
      <c r="BA30" s="27"/>
      <c r="BB30" s="160" t="s">
        <v>29</v>
      </c>
      <c r="BC30" s="160"/>
      <c r="BD30" s="160"/>
      <c r="BE30" s="160"/>
      <c r="BF30" s="160" t="s">
        <v>28</v>
      </c>
      <c r="BG30" s="160"/>
      <c r="BH30" s="160"/>
      <c r="BI30" s="160"/>
      <c r="BJ30" s="29"/>
      <c r="BK30" s="28"/>
      <c r="BL30" s="160" t="s">
        <v>29</v>
      </c>
      <c r="BM30" s="160"/>
      <c r="BN30" s="160"/>
      <c r="BO30" s="160"/>
      <c r="BP30" s="160" t="s">
        <v>28</v>
      </c>
      <c r="BQ30" s="160"/>
      <c r="BR30" s="160"/>
      <c r="BS30" s="160"/>
      <c r="BT30" s="29"/>
      <c r="BU30" s="122"/>
      <c r="BV30" s="122"/>
    </row>
    <row r="31" spans="3:74" s="119" customFormat="1" ht="12.75" customHeight="1" x14ac:dyDescent="0.2">
      <c r="C31" s="27"/>
      <c r="D31" s="164" t="str">
        <f>$C$3</f>
        <v>Maj</v>
      </c>
      <c r="E31" s="164"/>
      <c r="F31" s="164"/>
      <c r="G31" s="164"/>
      <c r="H31" s="164"/>
      <c r="I31" s="164"/>
      <c r="J31" s="164"/>
      <c r="K31" s="164"/>
      <c r="L31" s="29"/>
      <c r="M31" s="27"/>
      <c r="N31" s="164" t="str">
        <f>$C$3</f>
        <v>Maj</v>
      </c>
      <c r="O31" s="164"/>
      <c r="P31" s="164"/>
      <c r="Q31" s="164"/>
      <c r="R31" s="164"/>
      <c r="S31" s="164"/>
      <c r="T31" s="164"/>
      <c r="U31" s="164"/>
      <c r="V31" s="29"/>
      <c r="W31" s="27"/>
      <c r="X31" s="164" t="str">
        <f>$C$3</f>
        <v>Maj</v>
      </c>
      <c r="Y31" s="164"/>
      <c r="Z31" s="164"/>
      <c r="AA31" s="164"/>
      <c r="AB31" s="164"/>
      <c r="AC31" s="164"/>
      <c r="AD31" s="164"/>
      <c r="AE31" s="164"/>
      <c r="AF31" s="29"/>
      <c r="AG31" s="27"/>
      <c r="AH31" s="164" t="str">
        <f>$C$3</f>
        <v>Maj</v>
      </c>
      <c r="AI31" s="164"/>
      <c r="AJ31" s="164"/>
      <c r="AK31" s="164"/>
      <c r="AL31" s="164"/>
      <c r="AM31" s="164"/>
      <c r="AN31" s="164"/>
      <c r="AO31" s="164"/>
      <c r="AP31" s="29"/>
      <c r="AQ31" s="27"/>
      <c r="AR31" s="164" t="str">
        <f>$C$3</f>
        <v>Maj</v>
      </c>
      <c r="AS31" s="164"/>
      <c r="AT31" s="164"/>
      <c r="AU31" s="164"/>
      <c r="AV31" s="164"/>
      <c r="AW31" s="164"/>
      <c r="AX31" s="164"/>
      <c r="AY31" s="164"/>
      <c r="AZ31" s="29"/>
      <c r="BA31" s="27"/>
      <c r="BB31" s="164" t="str">
        <f>$C$3</f>
        <v>Maj</v>
      </c>
      <c r="BC31" s="164"/>
      <c r="BD31" s="164"/>
      <c r="BE31" s="164"/>
      <c r="BF31" s="164"/>
      <c r="BG31" s="164"/>
      <c r="BH31" s="164"/>
      <c r="BI31" s="164"/>
      <c r="BJ31" s="29"/>
      <c r="BK31" s="28"/>
      <c r="BL31" s="164" t="str">
        <f>$C$3</f>
        <v>Maj</v>
      </c>
      <c r="BM31" s="164"/>
      <c r="BN31" s="164"/>
      <c r="BO31" s="164"/>
      <c r="BP31" s="164"/>
      <c r="BQ31" s="164"/>
      <c r="BR31" s="164"/>
      <c r="BS31" s="164"/>
      <c r="BT31" s="29"/>
      <c r="BU31" s="122"/>
      <c r="BV31" s="122"/>
    </row>
    <row r="32" spans="3:74" s="119" customFormat="1" ht="12.75" customHeight="1" x14ac:dyDescent="0.2">
      <c r="C32" s="27"/>
      <c r="D32" s="161">
        <f>IF($C$3="Jan.",'3. Budget vs Faktiske'!C17,IF($C$3="Feb.",'3. Budget vs Faktiske'!F17,IF($C$3="Mar.",'3. Budget vs Faktiske'!I17,IF($C$3="Apr.",'3. Budget vs Faktiske'!L17,IF($C$3="Maj",'3. Budget vs Faktiske'!O17,IF($C$3="Jun.",'3. Budget vs Faktiske'!R17,IF($C$3="Jul.",'3. Budget vs Faktiske'!U17,IF($C$3="Jul.",'3. Budget vs Faktiske'!U17,IF($C$3="Aug.",'3. Budget vs Faktiske'!X17,IF($C$3="Sep.",'3. Budget vs Faktiske'!AA17,IF($C$3="Okt.",'3. Budget vs Faktiske'!AD17,IF($C$3="Nov.",'3. Budget vs Faktiske'!AG17,'3. Budget vs Faktiske'!AJ17))))))))))))</f>
        <v>0</v>
      </c>
      <c r="E32" s="161"/>
      <c r="F32" s="161"/>
      <c r="G32" s="161"/>
      <c r="H32" s="161">
        <f>IF($C$3="Jan.",'3. Budget vs Faktiske'!D17,IF($C$3="Feb.",'3. Budget vs Faktiske'!G17,IF($C$3="Mar.",'3. Budget vs Faktiske'!J17,IF($C$3="Apr.",'3. Budget vs Faktiske'!M17,IF($C$3="Maj",'3. Budget vs Faktiske'!P17,IF($C$3="Jun.",'3. Budget vs Faktiske'!S17,IF($C$3="Jul.",'3. Budget vs Faktiske'!V17,IF($C$3="Jul.",'3. Budget vs Faktiske'!V17,IF($C$3="Aug.",'3. Budget vs Faktiske'!Y17,IF($C$3="Sep.",'3. Budget vs Faktiske'!AB17,IF($C$3="Okt.",'3. Budget vs Faktiske'!AE17,IF($C$3="Nov.",'3. Budget vs Faktiske'!AH17,'3. Budget vs Faktiske'!AK17))))))))))))</f>
        <v>0</v>
      </c>
      <c r="I32" s="161"/>
      <c r="J32" s="161"/>
      <c r="K32" s="161"/>
      <c r="L32" s="29"/>
      <c r="M32" s="27"/>
      <c r="N32" s="161">
        <f>IF($C$3="Jan.",'3. Budget vs Faktiske'!C18,IF($C$3="Feb.",'3. Budget vs Faktiske'!F18,IF($C$3="Mar.",'3. Budget vs Faktiske'!I18,IF($C$3="Apr.",'3. Budget vs Faktiske'!L18,IF($C$3="Maj",'3. Budget vs Faktiske'!O18,IF($C$3="Jun.",'3. Budget vs Faktiske'!R18,IF($C$3="Jul.",'3. Budget vs Faktiske'!U18,IF($C$3="Jul.",'3. Budget vs Faktiske'!U18,IF($C$3="Aug.",'3. Budget vs Faktiske'!X18,IF($C$3="Sep.",'3. Budget vs Faktiske'!AA18,IF($C$3="Okt.",'3. Budget vs Faktiske'!AD18,IF($C$3="Nov.",'3. Budget vs Faktiske'!AG18,'3. Budget vs Faktiske'!AJ18))))))))))))</f>
        <v>0</v>
      </c>
      <c r="O32" s="161"/>
      <c r="P32" s="161"/>
      <c r="Q32" s="161"/>
      <c r="R32" s="161">
        <f>IF($C$3="Jan.",'3. Budget vs Faktiske'!D18,IF($C$3="Feb.",'3. Budget vs Faktiske'!G18,IF($C$3="Mar.",'3. Budget vs Faktiske'!J18,IF($C$3="Apr.",'3. Budget vs Faktiske'!M18,IF($C$3="Maj",'3. Budget vs Faktiske'!P18,IF($C$3="Jun.",'3. Budget vs Faktiske'!S18,IF($C$3="Jul.",'3. Budget vs Faktiske'!V18,IF($C$3="Jul.",'3. Budget vs Faktiske'!V18,IF($C$3="Aug.",'3. Budget vs Faktiske'!Y18,IF($C$3="Sep.",'3. Budget vs Faktiske'!AB18,IF($C$3="Okt.",'3. Budget vs Faktiske'!AE18,IF($C$3="Nov.",'3. Budget vs Faktiske'!AH18,'3. Budget vs Faktiske'!AK18))))))))))))</f>
        <v>0</v>
      </c>
      <c r="S32" s="161"/>
      <c r="T32" s="161"/>
      <c r="U32" s="161"/>
      <c r="V32" s="29"/>
      <c r="W32" s="27"/>
      <c r="X32" s="161">
        <f>IF($C$3="Jan.",'3. Budget vs Faktiske'!C20,IF($C$3="Feb.",'3. Budget vs Faktiske'!F20,IF($C$3="Mar.",'3. Budget vs Faktiske'!I20,IF($C$3="Apr.",'3. Budget vs Faktiske'!L20,IF($C$3="Maj",'3. Budget vs Faktiske'!O20,IF($C$3="Jun.",'3. Budget vs Faktiske'!R20,IF($C$3="Jul.",'3. Budget vs Faktiske'!U20,IF($C$3="Jul.",'3. Budget vs Faktiske'!U20,IF($C$3="Aug.",'3. Budget vs Faktiske'!X20,IF($C$3="Sep.",'3. Budget vs Faktiske'!AA20,IF($C$3="Okt.",'3. Budget vs Faktiske'!AD20,IF($C$3="Nov.",'3. Budget vs Faktiske'!AG20,'3. Budget vs Faktiske'!AJ20))))))))))))</f>
        <v>0</v>
      </c>
      <c r="Y32" s="161"/>
      <c r="Z32" s="161"/>
      <c r="AA32" s="161"/>
      <c r="AB32" s="161">
        <f>IF($C$3="Jan.",'3. Budget vs Faktiske'!D20,IF($C$3="Feb.",'3. Budget vs Faktiske'!G20,IF($C$3="Mar.",'3. Budget vs Faktiske'!J20,IF($C$3="Apr.",'3. Budget vs Faktiske'!M20,IF($C$3="Maj",'3. Budget vs Faktiske'!P20,IF($C$3="Jun.",'3. Budget vs Faktiske'!S20,IF($C$3="Jul.",'3. Budget vs Faktiske'!V20,IF($C$3="Jul.",'3. Budget vs Faktiske'!V20,IF($C$3="Aug.",'3. Budget vs Faktiske'!Y20,IF($C$3="Sep.",'3. Budget vs Faktiske'!AB20,IF($C$3="Okt.",'3. Budget vs Faktiske'!AE20,IF($C$3="Nov.",'3. Budget vs Faktiske'!AH20,'3. Budget vs Faktiske'!AK20))))))))))))</f>
        <v>0</v>
      </c>
      <c r="AC32" s="161"/>
      <c r="AD32" s="161"/>
      <c r="AE32" s="161"/>
      <c r="AF32" s="29"/>
      <c r="AG32" s="27"/>
      <c r="AH32" s="161">
        <f>IF($C$3="Jan.",'3. Budget vs Faktiske'!C21,IF($C$3="Feb.",'3. Budget vs Faktiske'!F21,IF($C$3="Mar.",'3. Budget vs Faktiske'!I21,IF($C$3="Apr.",'3. Budget vs Faktiske'!L21,IF($C$3="Maj",'3. Budget vs Faktiske'!O21,IF($C$3="Jun.",'3. Budget vs Faktiske'!R21,IF($C$3="Jul.",'3. Budget vs Faktiske'!U21,IF($C$3="Jul.",'3. Budget vs Faktiske'!U21,IF($C$3="Aug.",'3. Budget vs Faktiske'!X21,IF($C$3="Sep.",'3. Budget vs Faktiske'!AA21,IF($C$3="Okt.",'3. Budget vs Faktiske'!AD21,IF($C$3="Nov.",'3. Budget vs Faktiske'!AG21,'3. Budget vs Faktiske'!AJ21))))))))))))</f>
        <v>0</v>
      </c>
      <c r="AI32" s="161"/>
      <c r="AJ32" s="161"/>
      <c r="AK32" s="161"/>
      <c r="AL32" s="161">
        <f>IF($C$3="Jan.",'3. Budget vs Faktiske'!D21,IF($C$3="Feb.",'3. Budget vs Faktiske'!G21,IF($C$3="Mar.",'3. Budget vs Faktiske'!J21,IF($C$3="Apr.",'3. Budget vs Faktiske'!M21,IF($C$3="Maj",'3. Budget vs Faktiske'!P21,IF($C$3="Jun.",'3. Budget vs Faktiske'!S21,IF($C$3="Jul.",'3. Budget vs Faktiske'!V21,IF($C$3="Jul.",'3. Budget vs Faktiske'!V21,IF($C$3="Aug.",'3. Budget vs Faktiske'!Y21,IF($C$3="Sep.",'3. Budget vs Faktiske'!AB21,IF($C$3="Okt.",'3. Budget vs Faktiske'!AE21,IF($C$3="Nov.",'3. Budget vs Faktiske'!AH21,'3. Budget vs Faktiske'!AK21))))))))))))</f>
        <v>0</v>
      </c>
      <c r="AM32" s="161"/>
      <c r="AN32" s="161"/>
      <c r="AO32" s="161"/>
      <c r="AP32" s="29"/>
      <c r="AQ32" s="27"/>
      <c r="AR32" s="161">
        <f>IF($C$3="Jan.",'3. Budget vs Faktiske'!C22,IF($C$3="Feb.",'3. Budget vs Faktiske'!F22,IF($C$3="Mar.",'3. Budget vs Faktiske'!I22,IF($C$3="Apr.",'3. Budget vs Faktiske'!L22,IF($C$3="Maj",'3. Budget vs Faktiske'!O22,IF($C$3="Jun.",'3. Budget vs Faktiske'!R22,IF($C$3="Jul.",'3. Budget vs Faktiske'!U22,IF($C$3="Jul.",'3. Budget vs Faktiske'!U22,IF($C$3="Aug.",'3. Budget vs Faktiske'!X22,IF($C$3="Sep.",'3. Budget vs Faktiske'!AA22,IF($C$3="Okt.",'3. Budget vs Faktiske'!AD22,IF($C$3="Nov.",'3. Budget vs Faktiske'!AG22,'3. Budget vs Faktiske'!AJ22))))))))))))</f>
        <v>0</v>
      </c>
      <c r="AS32" s="161"/>
      <c r="AT32" s="161"/>
      <c r="AU32" s="161"/>
      <c r="AV32" s="161">
        <f>IF($C$3="Jan.",'3. Budget vs Faktiske'!D22,IF($C$3="Feb.",'3. Budget vs Faktiske'!G22,IF($C$3="Mar.",'3. Budget vs Faktiske'!J22,IF($C$3="Apr.",'3. Budget vs Faktiske'!M22,IF($C$3="Maj",'3. Budget vs Faktiske'!P22,IF($C$3="Jun.",'3. Budget vs Faktiske'!S22,IF($C$3="Jul.",'3. Budget vs Faktiske'!V22,IF($C$3="Jul.",'3. Budget vs Faktiske'!V22,IF($C$3="Aug.",'3. Budget vs Faktiske'!Y22,IF($C$3="Sep.",'3. Budget vs Faktiske'!AB22,IF($C$3="Okt.",'3. Budget vs Faktiske'!AE22,IF($C$3="Nov.",'3. Budget vs Faktiske'!AH22,'3. Budget vs Faktiske'!AK22))))))))))))</f>
        <v>0</v>
      </c>
      <c r="AW32" s="161"/>
      <c r="AX32" s="161"/>
      <c r="AY32" s="161"/>
      <c r="AZ32" s="29"/>
      <c r="BA32" s="27"/>
      <c r="BB32" s="161">
        <f>IF($C$3="Jan.",'3. Budget vs Faktiske'!C24,IF($C$3="Feb.",'3. Budget vs Faktiske'!F24,IF($C$3="Mar.",'3. Budget vs Faktiske'!I24,IF($C$3="Apr.",'3. Budget vs Faktiske'!L24,IF($C$3="Maj",'3. Budget vs Faktiske'!O24,IF($C$3="Jun.",'3. Budget vs Faktiske'!R24,IF($C$3="Jul.",'3. Budget vs Faktiske'!U24,IF($C$3="Jul.",'3. Budget vs Faktiske'!U24,IF($C$3="Aug.",'3. Budget vs Faktiske'!X24,IF($C$3="Sep.",'3. Budget vs Faktiske'!AA24,IF($C$3="Okt.",'3. Budget vs Faktiske'!AD24,IF($C$3="Nov.",'3. Budget vs Faktiske'!AG24,'3. Budget vs Faktiske'!AJ24))))))))))))</f>
        <v>0</v>
      </c>
      <c r="BC32" s="161"/>
      <c r="BD32" s="161"/>
      <c r="BE32" s="161"/>
      <c r="BF32" s="161">
        <f>IF($C$3="Jan.",'3. Budget vs Faktiske'!D24,IF($C$3="Feb.",'3. Budget vs Faktiske'!G24,IF($C$3="Mar.",'3. Budget vs Faktiske'!J24,IF($C$3="Apr.",'3. Budget vs Faktiske'!M24,IF($C$3="Maj",'3. Budget vs Faktiske'!P24,IF($C$3="Jun.",'3. Budget vs Faktiske'!S24,IF($C$3="Jul.",'3. Budget vs Faktiske'!V24,IF($C$3="Jul.",'3. Budget vs Faktiske'!V24,IF($C$3="Aug.",'3. Budget vs Faktiske'!Y24,IF($C$3="Sep.",'3. Budget vs Faktiske'!AB24,IF($C$3="Okt.",'3. Budget vs Faktiske'!AE24,IF($C$3="Nov.",'3. Budget vs Faktiske'!AH24,'3. Budget vs Faktiske'!AK24))))))))))))</f>
        <v>0</v>
      </c>
      <c r="BG32" s="161"/>
      <c r="BH32" s="161"/>
      <c r="BI32" s="161"/>
      <c r="BJ32" s="29"/>
      <c r="BK32" s="28"/>
      <c r="BL32" s="161">
        <f>IF($C$3="Jan.",'3. Budget vs Faktiske'!C25,IF($C$3="Feb.",'3. Budget vs Faktiske'!F25,IF($C$3="Mar.",'3. Budget vs Faktiske'!I25,IF($C$3="Apr.",'3. Budget vs Faktiske'!L25,IF($C$3="Maj",'3. Budget vs Faktiske'!O25,IF($C$3="Jun.",'3. Budget vs Faktiske'!R25,IF($C$3="Jul.",'3. Budget vs Faktiske'!U25,IF($C$3="Jul.",'3. Budget vs Faktiske'!U25,IF($C$3="Aug.",'3. Budget vs Faktiske'!X25,IF($C$3="Sep.",'3. Budget vs Faktiske'!AA25,IF($C$3="Okt.",'3. Budget vs Faktiske'!AD25,IF($C$3="Nov.",'3. Budget vs Faktiske'!AG25,'3. Budget vs Faktiske'!AJ25))))))))))))</f>
        <v>0</v>
      </c>
      <c r="BM32" s="161"/>
      <c r="BN32" s="161"/>
      <c r="BO32" s="161"/>
      <c r="BP32" s="161">
        <f>IF($C$3="Jan.",'3. Budget vs Faktiske'!D25,IF($C$3="Feb.",'3. Budget vs Faktiske'!G25,IF($C$3="Mar.",'3. Budget vs Faktiske'!J25,IF($C$3="Apr.",'3. Budget vs Faktiske'!M25,IF($C$3="Maj",'3. Budget vs Faktiske'!P25,IF($C$3="Jun.",'3. Budget vs Faktiske'!S25,IF($C$3="Jul.",'3. Budget vs Faktiske'!V25,IF($C$3="Jul.",'3. Budget vs Faktiske'!V25,IF($C$3="Aug.",'3. Budget vs Faktiske'!Y25,IF($C$3="Sep.",'3. Budget vs Faktiske'!AB25,IF($C$3="Okt.",'3. Budget vs Faktiske'!AE25,IF($C$3="Nov.",'3. Budget vs Faktiske'!AH25,'3. Budget vs Faktiske'!AK25))))))))))))</f>
        <v>0</v>
      </c>
      <c r="BQ32" s="161"/>
      <c r="BR32" s="161"/>
      <c r="BS32" s="161"/>
      <c r="BT32" s="29"/>
      <c r="BU32" s="122"/>
      <c r="BV32" s="122"/>
    </row>
    <row r="33" spans="3:74" s="119" customFormat="1" ht="12.75" customHeight="1" x14ac:dyDescent="0.2">
      <c r="C33" s="27"/>
      <c r="D33" s="164" t="str">
        <f>$H$3</f>
        <v>Jun.</v>
      </c>
      <c r="E33" s="164"/>
      <c r="F33" s="164"/>
      <c r="G33" s="164"/>
      <c r="H33" s="164"/>
      <c r="I33" s="164"/>
      <c r="J33" s="164"/>
      <c r="K33" s="164"/>
      <c r="L33" s="29"/>
      <c r="M33" s="27"/>
      <c r="N33" s="164" t="str">
        <f>$H$3</f>
        <v>Jun.</v>
      </c>
      <c r="O33" s="164"/>
      <c r="P33" s="164"/>
      <c r="Q33" s="164"/>
      <c r="R33" s="164"/>
      <c r="S33" s="164"/>
      <c r="T33" s="164"/>
      <c r="U33" s="164"/>
      <c r="V33" s="29"/>
      <c r="W33" s="27"/>
      <c r="X33" s="164" t="str">
        <f>$H$3</f>
        <v>Jun.</v>
      </c>
      <c r="Y33" s="164"/>
      <c r="Z33" s="164"/>
      <c r="AA33" s="164"/>
      <c r="AB33" s="164"/>
      <c r="AC33" s="164"/>
      <c r="AD33" s="164"/>
      <c r="AE33" s="164"/>
      <c r="AF33" s="29"/>
      <c r="AG33" s="27"/>
      <c r="AH33" s="164" t="str">
        <f>$H$3</f>
        <v>Jun.</v>
      </c>
      <c r="AI33" s="164"/>
      <c r="AJ33" s="164"/>
      <c r="AK33" s="164"/>
      <c r="AL33" s="164"/>
      <c r="AM33" s="164"/>
      <c r="AN33" s="164"/>
      <c r="AO33" s="164"/>
      <c r="AP33" s="29"/>
      <c r="AQ33" s="27"/>
      <c r="AR33" s="164" t="str">
        <f>$H$3</f>
        <v>Jun.</v>
      </c>
      <c r="AS33" s="164"/>
      <c r="AT33" s="164"/>
      <c r="AU33" s="164"/>
      <c r="AV33" s="164"/>
      <c r="AW33" s="164"/>
      <c r="AX33" s="164"/>
      <c r="AY33" s="164"/>
      <c r="AZ33" s="29"/>
      <c r="BA33" s="27"/>
      <c r="BB33" s="164" t="str">
        <f>$H$3</f>
        <v>Jun.</v>
      </c>
      <c r="BC33" s="164"/>
      <c r="BD33" s="164"/>
      <c r="BE33" s="164"/>
      <c r="BF33" s="164"/>
      <c r="BG33" s="164"/>
      <c r="BH33" s="164"/>
      <c r="BI33" s="164"/>
      <c r="BJ33" s="29"/>
      <c r="BK33" s="28"/>
      <c r="BL33" s="164" t="str">
        <f>$H$3</f>
        <v>Jun.</v>
      </c>
      <c r="BM33" s="164"/>
      <c r="BN33" s="164"/>
      <c r="BO33" s="164"/>
      <c r="BP33" s="164"/>
      <c r="BQ33" s="164"/>
      <c r="BR33" s="164"/>
      <c r="BS33" s="164"/>
      <c r="BT33" s="29"/>
      <c r="BU33" s="122"/>
      <c r="BV33" s="122"/>
    </row>
    <row r="34" spans="3:74" s="119" customFormat="1" ht="12.75" customHeight="1" x14ac:dyDescent="0.2">
      <c r="C34" s="27"/>
      <c r="D34" s="159">
        <f>IF($H$3="Jan.",'3. Budget vs Faktiske'!C17,IF($H$3="Feb.",'3. Budget vs Faktiske'!F17,IF($H$3="Mar.",'3. Budget vs Faktiske'!I17,IF($H$3="Apr.",'3. Budget vs Faktiske'!L17,IF($H$3="Maj",'3. Budget vs Faktiske'!O17,IF($H$3="Jun.",'3. Budget vs Faktiske'!R17,IF($H$3="Jul.",'3. Budget vs Faktiske'!U17,IF($H$3="Jul.",'3. Budget vs Faktiske'!U17,IF($H$3="Aug.",'3. Budget vs Faktiske'!X17,IF($H$3="Sep.",'3. Budget vs Faktiske'!AA17,IF($H$3="Okt.",'3. Budget vs Faktiske'!AD17,IF($H$3="Nov.",'3. Budget vs Faktiske'!AG17,'3. Budget vs Faktiske'!AJ17))))))))))))</f>
        <v>0</v>
      </c>
      <c r="E34" s="159"/>
      <c r="F34" s="159"/>
      <c r="G34" s="159"/>
      <c r="H34" s="159">
        <f>IF($H$3="Jan.",'3. Budget vs Faktiske'!D17,IF($H$3="Feb.",'3. Budget vs Faktiske'!G17,IF($H$3="Mar.",'3. Budget vs Faktiske'!J17,IF($H$3="Apr.",'3. Budget vs Faktiske'!M17,IF($H$3="Maj",'3. Budget vs Faktiske'!P17,IF($H$3="Jun.",'3. Budget vs Faktiske'!S17,IF($H$3="Jul.",'3. Budget vs Faktiske'!V17,IF($H$3="Jul.",'3. Budget vs Faktiske'!V17,IF($H$3="Aug.",'3. Budget vs Faktiske'!Y17,IF($H$3="Sep.",'3. Budget vs Faktiske'!AB17,IF($H$3="Okt.",'3. Budget vs Faktiske'!AE17,IF($H$3="Nov.",'3. Budget vs Faktiske'!AH17,'3. Budget vs Faktiske'!AK17))))))))))))</f>
        <v>0</v>
      </c>
      <c r="I34" s="159"/>
      <c r="J34" s="159"/>
      <c r="K34" s="159"/>
      <c r="L34" s="29"/>
      <c r="M34" s="27"/>
      <c r="N34" s="159">
        <f>IF($H$3="Jan.",'3. Budget vs Faktiske'!C18,IF($H$3="Feb.",'3. Budget vs Faktiske'!F18,IF($H$3="Mar.",'3. Budget vs Faktiske'!I18,IF($H$3="Apr.",'3. Budget vs Faktiske'!L18,IF($H$3="Maj",'3. Budget vs Faktiske'!O18,IF($H$3="Jun.",'3. Budget vs Faktiske'!R18,IF($H$3="Jul.",'3. Budget vs Faktiske'!U18,IF($H$3="Jul.",'3. Budget vs Faktiske'!U18,IF($H$3="Aug.",'3. Budget vs Faktiske'!X18,IF($H$3="Sep.",'3. Budget vs Faktiske'!AA18,IF($H$3="Okt.",'3. Budget vs Faktiske'!AD18,IF($H$3="Nov.",'3. Budget vs Faktiske'!AG18,'3. Budget vs Faktiske'!AJ18))))))))))))</f>
        <v>0</v>
      </c>
      <c r="O34" s="159"/>
      <c r="P34" s="159"/>
      <c r="Q34" s="159"/>
      <c r="R34" s="159">
        <f>IF($H$3="Jan.",'3. Budget vs Faktiske'!D18,IF($H$3="Feb.",'3. Budget vs Faktiske'!G18,IF($H$3="Mar.",'3. Budget vs Faktiske'!J18,IF($H$3="Apr.",'3. Budget vs Faktiske'!M18,IF($H$3="Maj",'3. Budget vs Faktiske'!P18,IF($H$3="Jun.",'3. Budget vs Faktiske'!S18,IF($H$3="Jul.",'3. Budget vs Faktiske'!V18,IF($H$3="Jul.",'3. Budget vs Faktiske'!V18,IF($H$3="Aug.",'3. Budget vs Faktiske'!Y18,IF($H$3="Sep.",'3. Budget vs Faktiske'!AB18,IF($H$3="Okt.",'3. Budget vs Faktiske'!AE18,IF($H$3="Nov.",'3. Budget vs Faktiske'!AH18,'3. Budget vs Faktiske'!AK18))))))))))))</f>
        <v>0</v>
      </c>
      <c r="S34" s="159"/>
      <c r="T34" s="159"/>
      <c r="U34" s="159"/>
      <c r="V34" s="29"/>
      <c r="W34" s="27"/>
      <c r="X34" s="159">
        <f>IF($H$3="Jan.",'3. Budget vs Faktiske'!C20,IF($H$3="Feb.",'3. Budget vs Faktiske'!F20,IF($H$3="Mar.",'3. Budget vs Faktiske'!I20,IF($H$3="Apr.",'3. Budget vs Faktiske'!L20,IF($H$3="Maj",'3. Budget vs Faktiske'!O20,IF($H$3="Jun.",'3. Budget vs Faktiske'!R20,IF($H$3="Jul.",'3. Budget vs Faktiske'!U20,IF($H$3="Jul.",'3. Budget vs Faktiske'!U20,IF($H$3="Aug.",'3. Budget vs Faktiske'!X20,IF($H$3="Sep.",'3. Budget vs Faktiske'!AA20,IF($H$3="Okt.",'3. Budget vs Faktiske'!AD20,IF($H$3="Nov.",'3. Budget vs Faktiske'!AG20,'3. Budget vs Faktiske'!AJ20))))))))))))</f>
        <v>0</v>
      </c>
      <c r="Y34" s="159"/>
      <c r="Z34" s="159"/>
      <c r="AA34" s="159"/>
      <c r="AB34" s="159">
        <f>IF($H$3="Jan.",'3. Budget vs Faktiske'!D20,IF($H$3="Feb.",'3. Budget vs Faktiske'!G20,IF($H$3="Mar.",'3. Budget vs Faktiske'!J20,IF($H$3="Apr.",'3. Budget vs Faktiske'!M20,IF($H$3="Maj",'3. Budget vs Faktiske'!P20,IF($H$3="Jun.",'3. Budget vs Faktiske'!S20,IF($H$3="Jul.",'3. Budget vs Faktiske'!V20,IF($H$3="Jul.",'3. Budget vs Faktiske'!V20,IF($H$3="Aug.",'3. Budget vs Faktiske'!Y20,IF($H$3="Sep.",'3. Budget vs Faktiske'!AB20,IF($H$3="Okt.",'3. Budget vs Faktiske'!AE20,IF($H$3="Nov.",'3. Budget vs Faktiske'!AH20,'3. Budget vs Faktiske'!AK20))))))))))))</f>
        <v>0</v>
      </c>
      <c r="AC34" s="159"/>
      <c r="AD34" s="159"/>
      <c r="AE34" s="159"/>
      <c r="AF34" s="29"/>
      <c r="AG34" s="27"/>
      <c r="AH34" s="159">
        <f>IF($H$3="Jan.",'3. Budget vs Faktiske'!C21,IF($H$3="Feb.",'3. Budget vs Faktiske'!F21,IF($H$3="Mar.",'3. Budget vs Faktiske'!I21,IF($H$3="Apr.",'3. Budget vs Faktiske'!L21,IF($H$3="Maj",'3. Budget vs Faktiske'!O21,IF($H$3="Jun.",'3. Budget vs Faktiske'!R21,IF($H$3="Jul.",'3. Budget vs Faktiske'!U21,IF($H$3="Jul.",'3. Budget vs Faktiske'!U21,IF($H$3="Aug.",'3. Budget vs Faktiske'!X21,IF($H$3="Sep.",'3. Budget vs Faktiske'!AA21,IF($H$3="Okt.",'3. Budget vs Faktiske'!AD21,IF($H$3="Nov.",'3. Budget vs Faktiske'!AG21,'3. Budget vs Faktiske'!AJ21))))))))))))</f>
        <v>0</v>
      </c>
      <c r="AI34" s="159"/>
      <c r="AJ34" s="159"/>
      <c r="AK34" s="159"/>
      <c r="AL34" s="159">
        <f>IF($H$3="Jan.",'3. Budget vs Faktiske'!D21,IF($H$3="Feb.",'3. Budget vs Faktiske'!G21,IF($H$3="Mar.",'3. Budget vs Faktiske'!J21,IF($H$3="Apr.",'3. Budget vs Faktiske'!M21,IF($H$3="Maj",'3. Budget vs Faktiske'!P21,IF($H$3="Jun.",'3. Budget vs Faktiske'!S21,IF($H$3="Jul.",'3. Budget vs Faktiske'!V21,IF($H$3="Jul.",'3. Budget vs Faktiske'!V21,IF($H$3="Aug.",'3. Budget vs Faktiske'!Y21,IF($H$3="Sep.",'3. Budget vs Faktiske'!AB21,IF($H$3="Okt.",'3. Budget vs Faktiske'!AE21,IF($H$3="Nov.",'3. Budget vs Faktiske'!AH21,'3. Budget vs Faktiske'!AK21))))))))))))</f>
        <v>0</v>
      </c>
      <c r="AM34" s="159"/>
      <c r="AN34" s="159"/>
      <c r="AO34" s="159"/>
      <c r="AP34" s="29"/>
      <c r="AQ34" s="27"/>
      <c r="AR34" s="159">
        <f>IF($H$3="Jan.",'3. Budget vs Faktiske'!C22,IF($H$3="Feb.",'3. Budget vs Faktiske'!F22,IF($H$3="Mar.",'3. Budget vs Faktiske'!I22,IF($H$3="Apr.",'3. Budget vs Faktiske'!L22,IF($H$3="Maj",'3. Budget vs Faktiske'!O22,IF($H$3="Jun.",'3. Budget vs Faktiske'!R22,IF($H$3="Jul.",'3. Budget vs Faktiske'!U22,IF($H$3="Jul.",'3. Budget vs Faktiske'!U22,IF($H$3="Aug.",'3. Budget vs Faktiske'!X22,IF($H$3="Sep.",'3. Budget vs Faktiske'!AA22,IF($H$3="Okt.",'3. Budget vs Faktiske'!AD22,IF($H$3="Nov.",'3. Budget vs Faktiske'!AG22,'3. Budget vs Faktiske'!AJ22))))))))))))</f>
        <v>0</v>
      </c>
      <c r="AS34" s="159"/>
      <c r="AT34" s="159"/>
      <c r="AU34" s="159"/>
      <c r="AV34" s="159">
        <f>IF($H$3="Jan.",'3. Budget vs Faktiske'!D22,IF($H$3="Feb.",'3. Budget vs Faktiske'!G22,IF($H$3="Mar.",'3. Budget vs Faktiske'!J22,IF($H$3="Apr.",'3. Budget vs Faktiske'!M22,IF($H$3="Maj",'3. Budget vs Faktiske'!P22,IF($H$3="Jun.",'3. Budget vs Faktiske'!S22,IF($H$3="Jul.",'3. Budget vs Faktiske'!V22,IF($H$3="Jul.",'3. Budget vs Faktiske'!V22,IF($H$3="Aug.",'3. Budget vs Faktiske'!Y22,IF($H$3="Sep.",'3. Budget vs Faktiske'!AB22,IF($H$3="Okt.",'3. Budget vs Faktiske'!AE22,IF($H$3="Nov.",'3. Budget vs Faktiske'!AH22,'3. Budget vs Faktiske'!AK22))))))))))))</f>
        <v>0</v>
      </c>
      <c r="AW34" s="159"/>
      <c r="AX34" s="159"/>
      <c r="AY34" s="159"/>
      <c r="AZ34" s="29"/>
      <c r="BA34" s="27"/>
      <c r="BB34" s="159">
        <f>IF($H$3="Jan.",'3. Budget vs Faktiske'!C24,IF($H$3="Feb.",'3. Budget vs Faktiske'!F24,IF($H$3="Mar.",'3. Budget vs Faktiske'!I24,IF($H$3="Apr.",'3. Budget vs Faktiske'!L24,IF($H$3="Maj",'3. Budget vs Faktiske'!O24,IF($H$3="Jun.",'3. Budget vs Faktiske'!R24,IF($H$3="Jul.",'3. Budget vs Faktiske'!U24,IF($H$3="Jul.",'3. Budget vs Faktiske'!U24,IF($H$3="Aug.",'3. Budget vs Faktiske'!X24,IF($H$3="Sep.",'3. Budget vs Faktiske'!AA24,IF($H$3="Okt.",'3. Budget vs Faktiske'!AD24,IF($H$3="Nov.",'3. Budget vs Faktiske'!AG24,'3. Budget vs Faktiske'!AJ24))))))))))))</f>
        <v>0</v>
      </c>
      <c r="BC34" s="159"/>
      <c r="BD34" s="159"/>
      <c r="BE34" s="159"/>
      <c r="BF34" s="159">
        <f>IF($H$3="Jan.",'3. Budget vs Faktiske'!D24,IF($H$3="Feb.",'3. Budget vs Faktiske'!G24,IF($H$3="Mar.",'3. Budget vs Faktiske'!J24,IF($H$3="Apr.",'3. Budget vs Faktiske'!M24,IF($H$3="Maj",'3. Budget vs Faktiske'!P24,IF($H$3="Jun.",'3. Budget vs Faktiske'!S24,IF($H$3="Jul.",'3. Budget vs Faktiske'!V24,IF($H$3="Jul.",'3. Budget vs Faktiske'!V24,IF($H$3="Aug.",'3. Budget vs Faktiske'!Y24,IF($H$3="Sep.",'3. Budget vs Faktiske'!AB24,IF($H$3="Okt.",'3. Budget vs Faktiske'!AE24,IF($H$3="Nov.",'3. Budget vs Faktiske'!AH24,'3. Budget vs Faktiske'!AK24))))))))))))</f>
        <v>0</v>
      </c>
      <c r="BG34" s="159"/>
      <c r="BH34" s="159"/>
      <c r="BI34" s="159"/>
      <c r="BJ34" s="29"/>
      <c r="BK34" s="28"/>
      <c r="BL34" s="159">
        <f>IF($H$3="Jan.",'3. Budget vs Faktiske'!C25,IF($H$3="Feb.",'3. Budget vs Faktiske'!F25,IF($H$3="Mar.",'3. Budget vs Faktiske'!I25,IF($H$3="Apr.",'3. Budget vs Faktiske'!L25,IF($H$3="Maj",'3. Budget vs Faktiske'!O25,IF($H$3="Jun.",'3. Budget vs Faktiske'!R25,IF($H$3="Jul.",'3. Budget vs Faktiske'!U25,IF($H$3="Jul.",'3. Budget vs Faktiske'!U25,IF($H$3="Aug.",'3. Budget vs Faktiske'!X25,IF($H$3="Sep.",'3. Budget vs Faktiske'!AA25,IF($H$3="Okt.",'3. Budget vs Faktiske'!AD25,IF($H$3="Nov.",'3. Budget vs Faktiske'!AG25,'3. Budget vs Faktiske'!AJ25))))))))))))</f>
        <v>0</v>
      </c>
      <c r="BM34" s="159"/>
      <c r="BN34" s="159"/>
      <c r="BO34" s="159"/>
      <c r="BP34" s="159">
        <f>IF($H$3="Jan.",'3. Budget vs Faktiske'!D25,IF($H$3="Feb.",'3. Budget vs Faktiske'!G25,IF($H$3="Mar.",'3. Budget vs Faktiske'!J25,IF($H$3="Apr.",'3. Budget vs Faktiske'!M25,IF($H$3="Maj",'3. Budget vs Faktiske'!P25,IF($H$3="Jun.",'3. Budget vs Faktiske'!S25,IF($H$3="Jul.",'3. Budget vs Faktiske'!V25,IF($H$3="Jul.",'3. Budget vs Faktiske'!V25,IF($H$3="Aug.",'3. Budget vs Faktiske'!Y25,IF($H$3="Sep.",'3. Budget vs Faktiske'!AB25,IF($H$3="Okt.",'3. Budget vs Faktiske'!AE25,IF($H$3="Nov.",'3. Budget vs Faktiske'!AH25,'3. Budget vs Faktiske'!AK25))))))))))))</f>
        <v>0</v>
      </c>
      <c r="BQ34" s="159"/>
      <c r="BR34" s="159"/>
      <c r="BS34" s="159"/>
      <c r="BT34" s="29"/>
      <c r="BU34" s="122"/>
      <c r="BV34" s="122"/>
    </row>
    <row r="35" spans="3:74" s="119" customFormat="1" ht="12.75" customHeight="1" x14ac:dyDescent="0.2">
      <c r="C35" s="27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9"/>
      <c r="W35" s="27"/>
      <c r="X35" s="28"/>
      <c r="Y35" s="28"/>
      <c r="Z35" s="28"/>
      <c r="AA35" s="28"/>
      <c r="AB35" s="28"/>
      <c r="AC35" s="28"/>
      <c r="AD35" s="28"/>
      <c r="AE35" s="28"/>
      <c r="AF35" s="29"/>
      <c r="AG35" s="27"/>
      <c r="AH35" s="28"/>
      <c r="AI35" s="28"/>
      <c r="AJ35" s="28"/>
      <c r="AK35" s="28"/>
      <c r="AL35" s="28"/>
      <c r="AM35" s="28"/>
      <c r="AN35" s="28"/>
      <c r="AO35" s="28"/>
      <c r="AP35" s="29"/>
      <c r="AQ35" s="27"/>
      <c r="AR35" s="28"/>
      <c r="AS35" s="28"/>
      <c r="AT35" s="28"/>
      <c r="AU35" s="28"/>
      <c r="AV35" s="28"/>
      <c r="AW35" s="28"/>
      <c r="AX35" s="28"/>
      <c r="AY35" s="28"/>
      <c r="AZ35" s="29"/>
      <c r="BA35" s="27"/>
      <c r="BB35" s="28"/>
      <c r="BC35" s="28"/>
      <c r="BD35" s="28"/>
      <c r="BE35" s="28"/>
      <c r="BF35" s="28"/>
      <c r="BG35" s="28"/>
      <c r="BH35" s="28"/>
      <c r="BI35" s="28"/>
      <c r="BJ35" s="29"/>
      <c r="BK35" s="28"/>
      <c r="BL35" s="28"/>
      <c r="BM35" s="28"/>
      <c r="BN35" s="28"/>
      <c r="BO35" s="28"/>
      <c r="BP35" s="28"/>
      <c r="BQ35" s="28"/>
      <c r="BR35" s="28"/>
      <c r="BS35" s="28"/>
      <c r="BT35" s="29"/>
      <c r="BU35" s="122"/>
      <c r="BV35" s="122"/>
    </row>
    <row r="36" spans="3:74" s="119" customFormat="1" ht="12.75" customHeight="1" x14ac:dyDescent="0.2">
      <c r="C36" s="27"/>
      <c r="D36" s="28"/>
      <c r="E36" s="28"/>
      <c r="F36" s="28"/>
      <c r="G36" s="28"/>
      <c r="H36" s="28"/>
      <c r="I36" s="28"/>
      <c r="J36" s="28"/>
      <c r="K36" s="28"/>
      <c r="L36" s="29"/>
      <c r="M36" s="27"/>
      <c r="N36" s="28"/>
      <c r="O36" s="28"/>
      <c r="P36" s="28"/>
      <c r="Q36" s="28"/>
      <c r="R36" s="28"/>
      <c r="S36" s="28"/>
      <c r="T36" s="28"/>
      <c r="U36" s="28"/>
      <c r="V36" s="29"/>
      <c r="W36" s="27"/>
      <c r="X36" s="28"/>
      <c r="Y36" s="28"/>
      <c r="Z36" s="28"/>
      <c r="AA36" s="28"/>
      <c r="AB36" s="28"/>
      <c r="AC36" s="28"/>
      <c r="AD36" s="28"/>
      <c r="AE36" s="28"/>
      <c r="AF36" s="29"/>
      <c r="AG36" s="27"/>
      <c r="AH36" s="28"/>
      <c r="AI36" s="28"/>
      <c r="AJ36" s="28"/>
      <c r="AK36" s="28"/>
      <c r="AL36" s="28"/>
      <c r="AM36" s="28"/>
      <c r="AN36" s="28"/>
      <c r="AO36" s="28"/>
      <c r="AP36" s="29"/>
      <c r="AQ36" s="27"/>
      <c r="AR36" s="28"/>
      <c r="AS36" s="28"/>
      <c r="AT36" s="28"/>
      <c r="AU36" s="28"/>
      <c r="AV36" s="28"/>
      <c r="AW36" s="28"/>
      <c r="AX36" s="28"/>
      <c r="AY36" s="28"/>
      <c r="AZ36" s="29"/>
      <c r="BA36" s="27"/>
      <c r="BB36" s="28"/>
      <c r="BC36" s="28"/>
      <c r="BD36" s="28"/>
      <c r="BE36" s="28"/>
      <c r="BF36" s="28"/>
      <c r="BG36" s="28"/>
      <c r="BH36" s="28"/>
      <c r="BI36" s="28"/>
      <c r="BJ36" s="29"/>
      <c r="BK36" s="28"/>
      <c r="BL36" s="28"/>
      <c r="BM36" s="28"/>
      <c r="BN36" s="28"/>
      <c r="BO36" s="28"/>
      <c r="BP36" s="28"/>
      <c r="BQ36" s="28"/>
      <c r="BR36" s="28"/>
      <c r="BS36" s="28"/>
      <c r="BT36" s="29"/>
      <c r="BU36" s="122"/>
      <c r="BV36" s="122"/>
    </row>
    <row r="37" spans="3:74" s="119" customFormat="1" ht="12.75" customHeight="1" x14ac:dyDescent="0.2">
      <c r="C37" s="27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9"/>
      <c r="W37" s="27"/>
      <c r="X37" s="28"/>
      <c r="Y37" s="28"/>
      <c r="Z37" s="28"/>
      <c r="AA37" s="28"/>
      <c r="AB37" s="28"/>
      <c r="AC37" s="28"/>
      <c r="AD37" s="28"/>
      <c r="AE37" s="28"/>
      <c r="AF37" s="29"/>
      <c r="AG37" s="27"/>
      <c r="AH37" s="28"/>
      <c r="AI37" s="28"/>
      <c r="AJ37" s="28"/>
      <c r="AK37" s="28"/>
      <c r="AL37" s="28"/>
      <c r="AM37" s="28"/>
      <c r="AN37" s="28"/>
      <c r="AO37" s="28"/>
      <c r="AP37" s="29"/>
      <c r="AQ37" s="27"/>
      <c r="AR37" s="28"/>
      <c r="AS37" s="28"/>
      <c r="AT37" s="28"/>
      <c r="AU37" s="28"/>
      <c r="AV37" s="28"/>
      <c r="AW37" s="28"/>
      <c r="AX37" s="28"/>
      <c r="AY37" s="28"/>
      <c r="AZ37" s="29"/>
      <c r="BA37" s="27"/>
      <c r="BB37" s="28"/>
      <c r="BC37" s="28"/>
      <c r="BD37" s="28"/>
      <c r="BE37" s="28"/>
      <c r="BF37" s="28"/>
      <c r="BG37" s="28"/>
      <c r="BH37" s="28"/>
      <c r="BI37" s="28"/>
      <c r="BJ37" s="29"/>
      <c r="BK37" s="28"/>
      <c r="BL37" s="28"/>
      <c r="BM37" s="28"/>
      <c r="BN37" s="28"/>
      <c r="BO37" s="28"/>
      <c r="BP37" s="28"/>
      <c r="BQ37" s="28"/>
      <c r="BR37" s="28"/>
      <c r="BS37" s="28"/>
      <c r="BT37" s="29"/>
      <c r="BU37" s="122"/>
      <c r="BV37" s="122"/>
    </row>
    <row r="38" spans="3:74" s="119" customFormat="1" ht="12.75" customHeight="1" x14ac:dyDescent="0.2">
      <c r="C38" s="27"/>
      <c r="D38" s="28"/>
      <c r="E38" s="28"/>
      <c r="F38" s="28"/>
      <c r="G38" s="28"/>
      <c r="H38" s="28"/>
      <c r="I38" s="28"/>
      <c r="J38" s="28"/>
      <c r="K38" s="28"/>
      <c r="L38" s="29"/>
      <c r="M38" s="27"/>
      <c r="N38" s="28"/>
      <c r="O38" s="28"/>
      <c r="P38" s="28"/>
      <c r="Q38" s="28"/>
      <c r="R38" s="28"/>
      <c r="S38" s="28"/>
      <c r="T38" s="28"/>
      <c r="U38" s="28"/>
      <c r="V38" s="29"/>
      <c r="W38" s="27"/>
      <c r="X38" s="28"/>
      <c r="Y38" s="28"/>
      <c r="Z38" s="28"/>
      <c r="AA38" s="28"/>
      <c r="AB38" s="28"/>
      <c r="AC38" s="28"/>
      <c r="AD38" s="28"/>
      <c r="AE38" s="28"/>
      <c r="AF38" s="29"/>
      <c r="AG38" s="27"/>
      <c r="AH38" s="28"/>
      <c r="AI38" s="28"/>
      <c r="AJ38" s="28"/>
      <c r="AK38" s="28"/>
      <c r="AL38" s="28"/>
      <c r="AM38" s="28"/>
      <c r="AN38" s="28"/>
      <c r="AO38" s="28"/>
      <c r="AP38" s="29"/>
      <c r="AQ38" s="27"/>
      <c r="AR38" s="28"/>
      <c r="AS38" s="28"/>
      <c r="AT38" s="28"/>
      <c r="AU38" s="28"/>
      <c r="AV38" s="28"/>
      <c r="AW38" s="28"/>
      <c r="AX38" s="28"/>
      <c r="AY38" s="28"/>
      <c r="AZ38" s="29"/>
      <c r="BA38" s="27"/>
      <c r="BB38" s="28"/>
      <c r="BC38" s="28"/>
      <c r="BD38" s="28"/>
      <c r="BE38" s="28"/>
      <c r="BF38" s="28"/>
      <c r="BG38" s="28"/>
      <c r="BH38" s="28"/>
      <c r="BI38" s="28"/>
      <c r="BJ38" s="29"/>
      <c r="BK38" s="28"/>
      <c r="BL38" s="28"/>
      <c r="BM38" s="28"/>
      <c r="BN38" s="28"/>
      <c r="BO38" s="28"/>
      <c r="BP38" s="28"/>
      <c r="BQ38" s="28"/>
      <c r="BR38" s="28"/>
      <c r="BS38" s="28"/>
      <c r="BT38" s="29"/>
      <c r="BU38" s="122"/>
      <c r="BV38" s="122"/>
    </row>
    <row r="39" spans="3:74" s="119" customFormat="1" ht="12.75" customHeight="1" x14ac:dyDescent="0.2">
      <c r="C39" s="27"/>
      <c r="D39" s="28"/>
      <c r="E39" s="28"/>
      <c r="F39" s="28"/>
      <c r="G39" s="28"/>
      <c r="H39" s="28"/>
      <c r="I39" s="28"/>
      <c r="J39" s="28"/>
      <c r="K39" s="28"/>
      <c r="L39" s="29"/>
      <c r="M39" s="27"/>
      <c r="N39" s="28"/>
      <c r="O39" s="28"/>
      <c r="P39" s="28"/>
      <c r="Q39" s="28"/>
      <c r="R39" s="28"/>
      <c r="S39" s="28"/>
      <c r="T39" s="28"/>
      <c r="U39" s="28"/>
      <c r="V39" s="29"/>
      <c r="W39" s="27"/>
      <c r="X39" s="28"/>
      <c r="Y39" s="28"/>
      <c r="Z39" s="28"/>
      <c r="AA39" s="28"/>
      <c r="AB39" s="28"/>
      <c r="AC39" s="28"/>
      <c r="AD39" s="28"/>
      <c r="AE39" s="28"/>
      <c r="AF39" s="29"/>
      <c r="AG39" s="27"/>
      <c r="AH39" s="28"/>
      <c r="AI39" s="28"/>
      <c r="AJ39" s="28"/>
      <c r="AK39" s="28"/>
      <c r="AL39" s="28"/>
      <c r="AM39" s="28"/>
      <c r="AN39" s="28"/>
      <c r="AO39" s="28"/>
      <c r="AP39" s="29"/>
      <c r="AQ39" s="27"/>
      <c r="AR39" s="28"/>
      <c r="AS39" s="28"/>
      <c r="AT39" s="28"/>
      <c r="AU39" s="28"/>
      <c r="AV39" s="28"/>
      <c r="AW39" s="28"/>
      <c r="AX39" s="28"/>
      <c r="AY39" s="28"/>
      <c r="AZ39" s="29"/>
      <c r="BA39" s="27"/>
      <c r="BB39" s="28"/>
      <c r="BC39" s="28"/>
      <c r="BD39" s="28"/>
      <c r="BE39" s="28"/>
      <c r="BF39" s="28"/>
      <c r="BG39" s="28"/>
      <c r="BH39" s="28"/>
      <c r="BI39" s="28"/>
      <c r="BJ39" s="29"/>
      <c r="BK39" s="28"/>
      <c r="BL39" s="28"/>
      <c r="BM39" s="28"/>
      <c r="BN39" s="28"/>
      <c r="BO39" s="28"/>
      <c r="BP39" s="28"/>
      <c r="BQ39" s="28"/>
      <c r="BR39" s="28"/>
      <c r="BS39" s="28"/>
      <c r="BT39" s="29"/>
      <c r="BU39" s="122"/>
      <c r="BV39" s="122"/>
    </row>
    <row r="40" spans="3:74" s="119" customFormat="1" ht="13" x14ac:dyDescent="0.2">
      <c r="C40" s="27"/>
      <c r="D40" s="28"/>
      <c r="E40" s="28"/>
      <c r="F40" s="28"/>
      <c r="G40" s="28"/>
      <c r="H40" s="28"/>
      <c r="I40" s="28"/>
      <c r="J40" s="28"/>
      <c r="K40" s="28"/>
      <c r="L40" s="29"/>
      <c r="M40" s="27"/>
      <c r="N40" s="28"/>
      <c r="O40" s="28"/>
      <c r="P40" s="28"/>
      <c r="Q40" s="28"/>
      <c r="R40" s="28"/>
      <c r="S40" s="28"/>
      <c r="T40" s="28"/>
      <c r="U40" s="28"/>
      <c r="V40" s="29"/>
      <c r="W40" s="27"/>
      <c r="X40" s="28"/>
      <c r="Y40" s="28"/>
      <c r="Z40" s="28"/>
      <c r="AA40" s="28"/>
      <c r="AB40" s="28"/>
      <c r="AC40" s="28"/>
      <c r="AD40" s="28"/>
      <c r="AE40" s="28"/>
      <c r="AF40" s="29"/>
      <c r="AG40" s="27"/>
      <c r="AH40" s="28"/>
      <c r="AI40" s="28"/>
      <c r="AJ40" s="28"/>
      <c r="AK40" s="28"/>
      <c r="AL40" s="28"/>
      <c r="AM40" s="28"/>
      <c r="AN40" s="28"/>
      <c r="AO40" s="28"/>
      <c r="AP40" s="29"/>
      <c r="AQ40" s="27"/>
      <c r="AR40" s="28"/>
      <c r="AS40" s="28"/>
      <c r="AT40" s="28"/>
      <c r="AU40" s="28"/>
      <c r="AV40" s="28"/>
      <c r="AW40" s="28"/>
      <c r="AX40" s="28"/>
      <c r="AY40" s="28"/>
      <c r="AZ40" s="29"/>
      <c r="BA40" s="27"/>
      <c r="BB40" s="28"/>
      <c r="BC40" s="28"/>
      <c r="BD40" s="28"/>
      <c r="BE40" s="28"/>
      <c r="BF40" s="28"/>
      <c r="BG40" s="28"/>
      <c r="BH40" s="28"/>
      <c r="BI40" s="28"/>
      <c r="BJ40" s="29"/>
      <c r="BK40" s="28"/>
      <c r="BL40" s="28"/>
      <c r="BM40" s="28"/>
      <c r="BN40" s="28"/>
      <c r="BO40" s="28"/>
      <c r="BP40" s="28"/>
      <c r="BQ40" s="28"/>
      <c r="BR40" s="28"/>
      <c r="BS40" s="28"/>
      <c r="BT40" s="29"/>
      <c r="BU40" s="122"/>
      <c r="BV40" s="122"/>
    </row>
    <row r="41" spans="3:74" s="119" customFormat="1" ht="13" x14ac:dyDescent="0.2">
      <c r="C41" s="27"/>
      <c r="D41" s="28"/>
      <c r="E41" s="28"/>
      <c r="F41" s="28"/>
      <c r="G41" s="28"/>
      <c r="H41" s="28"/>
      <c r="I41" s="28"/>
      <c r="J41" s="28"/>
      <c r="K41" s="28"/>
      <c r="L41" s="29"/>
      <c r="M41" s="27"/>
      <c r="N41" s="28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8"/>
      <c r="AF41" s="29"/>
      <c r="AG41" s="27"/>
      <c r="AH41" s="28"/>
      <c r="AI41" s="28"/>
      <c r="AJ41" s="28"/>
      <c r="AK41" s="28"/>
      <c r="AL41" s="28"/>
      <c r="AM41" s="28"/>
      <c r="AN41" s="28"/>
      <c r="AO41" s="28"/>
      <c r="AP41" s="29"/>
      <c r="AQ41" s="27"/>
      <c r="AR41" s="28"/>
      <c r="AS41" s="28"/>
      <c r="AT41" s="28"/>
      <c r="AU41" s="28"/>
      <c r="AV41" s="28"/>
      <c r="AW41" s="28"/>
      <c r="AX41" s="28"/>
      <c r="AY41" s="28"/>
      <c r="AZ41" s="29"/>
      <c r="BA41" s="27"/>
      <c r="BB41" s="28"/>
      <c r="BC41" s="28"/>
      <c r="BD41" s="28"/>
      <c r="BE41" s="28"/>
      <c r="BF41" s="28"/>
      <c r="BG41" s="28"/>
      <c r="BH41" s="28"/>
      <c r="BI41" s="28"/>
      <c r="BJ41" s="29"/>
      <c r="BK41" s="28"/>
      <c r="BL41" s="28"/>
      <c r="BM41" s="28"/>
      <c r="BN41" s="28"/>
      <c r="BO41" s="28"/>
      <c r="BP41" s="28"/>
      <c r="BQ41" s="28"/>
      <c r="BR41" s="28"/>
      <c r="BS41" s="28"/>
      <c r="BT41" s="29"/>
      <c r="BU41" s="122"/>
      <c r="BV41" s="122"/>
    </row>
    <row r="42" spans="3:74" s="119" customFormat="1" ht="13" x14ac:dyDescent="0.2">
      <c r="C42" s="27"/>
      <c r="D42" s="28"/>
      <c r="E42" s="28"/>
      <c r="F42" s="28"/>
      <c r="G42" s="28"/>
      <c r="H42" s="28"/>
      <c r="I42" s="28"/>
      <c r="J42" s="28"/>
      <c r="K42" s="28"/>
      <c r="L42" s="29"/>
      <c r="M42" s="27"/>
      <c r="N42" s="28"/>
      <c r="O42" s="28"/>
      <c r="P42" s="28"/>
      <c r="Q42" s="28"/>
      <c r="R42" s="28"/>
      <c r="S42" s="28"/>
      <c r="T42" s="28"/>
      <c r="U42" s="28"/>
      <c r="V42" s="29"/>
      <c r="W42" s="27"/>
      <c r="X42" s="28"/>
      <c r="Y42" s="28"/>
      <c r="Z42" s="28"/>
      <c r="AA42" s="28"/>
      <c r="AB42" s="28"/>
      <c r="AC42" s="28"/>
      <c r="AD42" s="28"/>
      <c r="AE42" s="28"/>
      <c r="AF42" s="29"/>
      <c r="AG42" s="27"/>
      <c r="AH42" s="28"/>
      <c r="AI42" s="28"/>
      <c r="AJ42" s="28"/>
      <c r="AK42" s="28"/>
      <c r="AL42" s="28"/>
      <c r="AM42" s="28"/>
      <c r="AN42" s="28"/>
      <c r="AO42" s="28"/>
      <c r="AP42" s="29"/>
      <c r="AQ42" s="27"/>
      <c r="AR42" s="28"/>
      <c r="AS42" s="28"/>
      <c r="AT42" s="28"/>
      <c r="AU42" s="28"/>
      <c r="AV42" s="28"/>
      <c r="AW42" s="28"/>
      <c r="AX42" s="28"/>
      <c r="AY42" s="28"/>
      <c r="AZ42" s="29"/>
      <c r="BA42" s="27"/>
      <c r="BB42" s="28"/>
      <c r="BC42" s="28"/>
      <c r="BD42" s="28"/>
      <c r="BE42" s="28"/>
      <c r="BF42" s="28"/>
      <c r="BG42" s="28"/>
      <c r="BH42" s="28"/>
      <c r="BI42" s="28"/>
      <c r="BJ42" s="29"/>
      <c r="BK42" s="28"/>
      <c r="BL42" s="28"/>
      <c r="BM42" s="28"/>
      <c r="BN42" s="28"/>
      <c r="BO42" s="28"/>
      <c r="BP42" s="28"/>
      <c r="BQ42" s="28"/>
      <c r="BR42" s="28"/>
      <c r="BS42" s="28"/>
      <c r="BT42" s="29"/>
      <c r="BU42" s="122"/>
      <c r="BV42" s="122"/>
    </row>
    <row r="43" spans="3:74" s="119" customFormat="1" ht="13" x14ac:dyDescent="0.2">
      <c r="C43" s="27"/>
      <c r="D43" s="5"/>
      <c r="E43" s="5"/>
      <c r="F43" s="5"/>
      <c r="G43" s="5"/>
      <c r="H43" s="5"/>
      <c r="I43" s="5"/>
      <c r="J43" s="5"/>
      <c r="K43" s="5"/>
      <c r="L43" s="6"/>
      <c r="M43" s="27"/>
      <c r="N43" s="28"/>
      <c r="O43" s="28"/>
      <c r="P43" s="28"/>
      <c r="Q43" s="28"/>
      <c r="R43" s="28"/>
      <c r="S43" s="28"/>
      <c r="T43" s="28"/>
      <c r="U43" s="28"/>
      <c r="V43" s="29"/>
      <c r="W43" s="27"/>
      <c r="X43" s="28"/>
      <c r="Y43" s="28"/>
      <c r="Z43" s="28"/>
      <c r="AA43" s="28"/>
      <c r="AB43" s="28"/>
      <c r="AC43" s="28"/>
      <c r="AD43" s="28"/>
      <c r="AE43" s="28"/>
      <c r="AF43" s="29"/>
      <c r="AG43" s="27"/>
      <c r="AH43" s="28"/>
      <c r="AI43" s="28"/>
      <c r="AJ43" s="28"/>
      <c r="AK43" s="28"/>
      <c r="AL43" s="28"/>
      <c r="AM43" s="28"/>
      <c r="AN43" s="28"/>
      <c r="AO43" s="28"/>
      <c r="AP43" s="29"/>
      <c r="AQ43" s="27"/>
      <c r="AR43" s="28"/>
      <c r="AS43" s="28"/>
      <c r="AT43" s="28"/>
      <c r="AU43" s="28"/>
      <c r="AV43" s="28"/>
      <c r="AW43" s="28"/>
      <c r="AX43" s="28"/>
      <c r="AY43" s="28"/>
      <c r="AZ43" s="29"/>
      <c r="BA43" s="27"/>
      <c r="BB43" s="28"/>
      <c r="BC43" s="28"/>
      <c r="BD43" s="28"/>
      <c r="BE43" s="28"/>
      <c r="BF43" s="28"/>
      <c r="BG43" s="28"/>
      <c r="BH43" s="28"/>
      <c r="BI43" s="28"/>
      <c r="BJ43" s="29"/>
      <c r="BK43" s="28"/>
      <c r="BL43" s="28"/>
      <c r="BM43" s="28"/>
      <c r="BN43" s="28"/>
      <c r="BO43" s="28"/>
      <c r="BP43" s="28"/>
      <c r="BQ43" s="28"/>
      <c r="BR43" s="28"/>
      <c r="BS43" s="28"/>
      <c r="BT43" s="29"/>
      <c r="BU43" s="122"/>
      <c r="BV43" s="122"/>
    </row>
    <row r="44" spans="3:74" s="119" customFormat="1" ht="13" x14ac:dyDescent="0.2">
      <c r="C44" s="27"/>
      <c r="D44" s="5"/>
      <c r="E44" s="5"/>
      <c r="F44" s="5"/>
      <c r="G44" s="5"/>
      <c r="H44" s="5"/>
      <c r="I44" s="5"/>
      <c r="J44" s="5"/>
      <c r="K44" s="5"/>
      <c r="L44" s="6"/>
      <c r="M44" s="27"/>
      <c r="N44" s="28"/>
      <c r="O44" s="28"/>
      <c r="P44" s="28"/>
      <c r="Q44" s="28"/>
      <c r="R44" s="28"/>
      <c r="S44" s="28"/>
      <c r="T44" s="28"/>
      <c r="U44" s="28"/>
      <c r="V44" s="29"/>
      <c r="W44" s="27"/>
      <c r="X44" s="28"/>
      <c r="Y44" s="28"/>
      <c r="Z44" s="28"/>
      <c r="AA44" s="28"/>
      <c r="AB44" s="28"/>
      <c r="AC44" s="28"/>
      <c r="AD44" s="28"/>
      <c r="AE44" s="28"/>
      <c r="AF44" s="29"/>
      <c r="AG44" s="27"/>
      <c r="AH44" s="28"/>
      <c r="AI44" s="28"/>
      <c r="AJ44" s="28"/>
      <c r="AK44" s="28"/>
      <c r="AL44" s="28"/>
      <c r="AM44" s="28"/>
      <c r="AN44" s="28"/>
      <c r="AO44" s="28"/>
      <c r="AP44" s="29"/>
      <c r="AQ44" s="27"/>
      <c r="AR44" s="28"/>
      <c r="AS44" s="28"/>
      <c r="AT44" s="28"/>
      <c r="AU44" s="28"/>
      <c r="AV44" s="28"/>
      <c r="AW44" s="28"/>
      <c r="AX44" s="28"/>
      <c r="AY44" s="28"/>
      <c r="AZ44" s="29"/>
      <c r="BA44" s="27"/>
      <c r="BB44" s="28"/>
      <c r="BC44" s="28"/>
      <c r="BD44" s="28"/>
      <c r="BE44" s="28"/>
      <c r="BF44" s="28"/>
      <c r="BG44" s="28"/>
      <c r="BH44" s="28"/>
      <c r="BI44" s="28"/>
      <c r="BJ44" s="29"/>
      <c r="BK44" s="28"/>
      <c r="BL44" s="28"/>
      <c r="BM44" s="28"/>
      <c r="BN44" s="28"/>
      <c r="BO44" s="28"/>
      <c r="BP44" s="28"/>
      <c r="BQ44" s="28"/>
      <c r="BR44" s="28"/>
      <c r="BS44" s="28"/>
      <c r="BT44" s="29"/>
    </row>
    <row r="45" spans="3:74" s="119" customFormat="1" ht="13" x14ac:dyDescent="0.2">
      <c r="C45" s="30"/>
      <c r="D45" s="7"/>
      <c r="E45" s="7"/>
      <c r="F45" s="7"/>
      <c r="G45" s="7"/>
      <c r="H45" s="7"/>
      <c r="I45" s="7"/>
      <c r="J45" s="7"/>
      <c r="K45" s="7"/>
      <c r="L45" s="9"/>
      <c r="M45" s="30"/>
      <c r="N45" s="31"/>
      <c r="O45" s="31"/>
      <c r="P45" s="31"/>
      <c r="Q45" s="31"/>
      <c r="R45" s="31"/>
      <c r="S45" s="31"/>
      <c r="T45" s="31"/>
      <c r="U45" s="31"/>
      <c r="V45" s="32"/>
      <c r="W45" s="30"/>
      <c r="X45" s="31"/>
      <c r="Y45" s="31"/>
      <c r="Z45" s="31"/>
      <c r="AA45" s="31"/>
      <c r="AB45" s="31"/>
      <c r="AC45" s="31"/>
      <c r="AD45" s="31"/>
      <c r="AE45" s="31"/>
      <c r="AF45" s="32"/>
      <c r="AG45" s="30"/>
      <c r="AH45" s="31"/>
      <c r="AI45" s="31"/>
      <c r="AJ45" s="31"/>
      <c r="AK45" s="31"/>
      <c r="AL45" s="31"/>
      <c r="AM45" s="31"/>
      <c r="AN45" s="31"/>
      <c r="AO45" s="31"/>
      <c r="AP45" s="32"/>
      <c r="AQ45" s="30"/>
      <c r="AR45" s="31"/>
      <c r="AS45" s="31"/>
      <c r="AT45" s="31"/>
      <c r="AU45" s="31"/>
      <c r="AV45" s="31"/>
      <c r="AW45" s="31"/>
      <c r="AX45" s="31"/>
      <c r="AY45" s="31"/>
      <c r="AZ45" s="32"/>
      <c r="BA45" s="30"/>
      <c r="BB45" s="31"/>
      <c r="BC45" s="31"/>
      <c r="BD45" s="31"/>
      <c r="BE45" s="31"/>
      <c r="BF45" s="31"/>
      <c r="BG45" s="31"/>
      <c r="BH45" s="31"/>
      <c r="BI45" s="31"/>
      <c r="BJ45" s="32"/>
      <c r="BK45" s="31"/>
      <c r="BL45" s="31"/>
      <c r="BM45" s="31"/>
      <c r="BN45" s="31"/>
      <c r="BO45" s="31"/>
      <c r="BP45" s="31"/>
      <c r="BQ45" s="31"/>
      <c r="BR45" s="31"/>
      <c r="BS45" s="31"/>
      <c r="BT45" s="32"/>
    </row>
    <row r="46" spans="3:74" s="119" customFormat="1" ht="14" x14ac:dyDescent="0.2">
      <c r="X46" s="130"/>
      <c r="Y46" s="130"/>
      <c r="Z46" s="130"/>
      <c r="AA46" s="130"/>
      <c r="AB46" s="130"/>
      <c r="AC46" s="130"/>
      <c r="AD46" s="130"/>
      <c r="AE46" s="130"/>
      <c r="AH46" s="130"/>
      <c r="AI46" s="130"/>
      <c r="AJ46" s="130"/>
      <c r="AK46" s="130"/>
      <c r="AL46" s="130"/>
      <c r="AM46" s="130"/>
      <c r="AN46" s="130"/>
      <c r="AO46" s="130"/>
      <c r="AR46" s="130"/>
      <c r="AS46" s="130"/>
      <c r="AT46" s="130"/>
      <c r="AU46" s="130"/>
      <c r="AV46" s="130"/>
      <c r="AW46" s="130"/>
      <c r="AX46" s="130"/>
      <c r="AY46" s="130"/>
      <c r="BB46" s="130"/>
      <c r="BC46" s="130"/>
      <c r="BD46" s="130"/>
      <c r="BE46" s="130"/>
      <c r="BF46" s="130"/>
      <c r="BG46" s="130"/>
      <c r="BH46" s="130"/>
      <c r="BI46" s="130"/>
    </row>
    <row r="47" spans="3:74" s="119" customFormat="1" ht="14" x14ac:dyDescent="0.2">
      <c r="X47" s="130"/>
      <c r="Y47" s="130"/>
      <c r="Z47" s="130"/>
      <c r="AA47" s="130"/>
      <c r="AB47" s="130"/>
      <c r="AC47" s="130"/>
      <c r="AD47" s="130"/>
      <c r="AE47" s="130"/>
      <c r="AH47" s="130"/>
      <c r="AI47" s="130"/>
      <c r="AJ47" s="130"/>
      <c r="AK47" s="130"/>
      <c r="AL47" s="130"/>
      <c r="AM47" s="130"/>
      <c r="AN47" s="130"/>
      <c r="AO47" s="130"/>
      <c r="AR47" s="130"/>
      <c r="AS47" s="130"/>
      <c r="AT47" s="130"/>
      <c r="AU47" s="130"/>
      <c r="AV47" s="130"/>
      <c r="AW47" s="130"/>
      <c r="AX47" s="130"/>
      <c r="AY47" s="130"/>
      <c r="BB47" s="130"/>
      <c r="BC47" s="130"/>
      <c r="BD47" s="130"/>
      <c r="BE47" s="130"/>
      <c r="BF47" s="130"/>
      <c r="BG47" s="130"/>
      <c r="BH47" s="130"/>
      <c r="BI47" s="130"/>
    </row>
    <row r="48" spans="3:74" s="119" customFormat="1" ht="14" x14ac:dyDescent="0.2">
      <c r="X48" s="130"/>
      <c r="Y48" s="130"/>
      <c r="Z48" s="130"/>
      <c r="AA48" s="130"/>
      <c r="AB48" s="130"/>
      <c r="AC48" s="130"/>
      <c r="AD48" s="130"/>
      <c r="AE48" s="130"/>
      <c r="AF48" s="122"/>
      <c r="AG48" s="122"/>
      <c r="AH48" s="130"/>
      <c r="AI48" s="130"/>
      <c r="AJ48" s="130"/>
      <c r="AK48" s="130"/>
      <c r="AL48" s="130"/>
      <c r="AM48" s="130"/>
      <c r="AN48" s="130"/>
      <c r="AO48" s="130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</row>
    <row r="49" spans="24:63" s="119" customFormat="1" ht="13" x14ac:dyDescent="0.2"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</row>
    <row r="50" spans="24:63" s="119" customFormat="1" ht="13" x14ac:dyDescent="0.2"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</row>
    <row r="51" spans="24:63" s="119" customFormat="1" ht="13" x14ac:dyDescent="0.2"/>
    <row r="52" spans="24:63" s="119" customFormat="1" ht="13" x14ac:dyDescent="0.2"/>
    <row r="53" spans="24:63" s="119" customFormat="1" ht="13" x14ac:dyDescent="0.2"/>
    <row r="54" spans="24:63" s="119" customFormat="1" ht="13" x14ac:dyDescent="0.2"/>
    <row r="55" spans="24:63" s="119" customFormat="1" ht="13" x14ac:dyDescent="0.2"/>
    <row r="56" spans="24:63" s="119" customFormat="1" ht="13" x14ac:dyDescent="0.2"/>
    <row r="57" spans="24:63" s="119" customFormat="1" ht="13" x14ac:dyDescent="0.2"/>
    <row r="58" spans="24:63" s="119" customFormat="1" ht="13" x14ac:dyDescent="0.2"/>
    <row r="59" spans="24:63" s="119" customFormat="1" ht="13" x14ac:dyDescent="0.2"/>
    <row r="60" spans="24:63" s="119" customFormat="1" ht="13" x14ac:dyDescent="0.2"/>
    <row r="61" spans="24:63" s="119" customFormat="1" ht="13" x14ac:dyDescent="0.2"/>
    <row r="62" spans="24:63" s="119" customFormat="1" ht="13" x14ac:dyDescent="0.2"/>
    <row r="63" spans="24:63" s="119" customFormat="1" ht="13" x14ac:dyDescent="0.2"/>
    <row r="64" spans="24:63" s="119" customFormat="1" ht="13" x14ac:dyDescent="0.2"/>
    <row r="65" s="119" customFormat="1" ht="13" x14ac:dyDescent="0.2"/>
    <row r="66" s="119" customFormat="1" ht="13" x14ac:dyDescent="0.2"/>
    <row r="67" s="119" customFormat="1" ht="13" x14ac:dyDescent="0.2"/>
    <row r="68" s="119" customFormat="1" ht="13" x14ac:dyDescent="0.2"/>
    <row r="69" s="119" customFormat="1" ht="13" x14ac:dyDescent="0.2"/>
    <row r="70" s="119" customFormat="1" ht="13" x14ac:dyDescent="0.2"/>
    <row r="71" s="119" customFormat="1" ht="13" x14ac:dyDescent="0.2"/>
    <row r="72" s="119" customFormat="1" ht="13" x14ac:dyDescent="0.2"/>
    <row r="73" s="119" customFormat="1" ht="13" x14ac:dyDescent="0.2"/>
    <row r="74" s="119" customFormat="1" ht="13" x14ac:dyDescent="0.2"/>
    <row r="75" s="119" customFormat="1" ht="13" x14ac:dyDescent="0.2"/>
    <row r="76" s="119" customFormat="1" ht="13" x14ac:dyDescent="0.2"/>
    <row r="77" s="119" customFormat="1" ht="13" x14ac:dyDescent="0.2"/>
    <row r="78" s="119" customFormat="1" ht="13" x14ac:dyDescent="0.2"/>
    <row r="79" s="119" customFormat="1" ht="13" x14ac:dyDescent="0.2"/>
    <row r="80" s="119" customFormat="1" ht="13" x14ac:dyDescent="0.2"/>
    <row r="81" s="119" customFormat="1" ht="13" x14ac:dyDescent="0.2"/>
    <row r="82" s="119" customFormat="1" ht="13" x14ac:dyDescent="0.2"/>
    <row r="83" s="119" customFormat="1" ht="13" x14ac:dyDescent="0.2"/>
    <row r="84" s="119" customFormat="1" ht="13" x14ac:dyDescent="0.2"/>
    <row r="85" s="119" customFormat="1" ht="13" x14ac:dyDescent="0.2"/>
    <row r="86" s="119" customFormat="1" ht="13" x14ac:dyDescent="0.2"/>
    <row r="87" s="119" customFormat="1" ht="12.75" customHeight="1" x14ac:dyDescent="0.2"/>
    <row r="88" s="119" customFormat="1" ht="12.75" customHeight="1" x14ac:dyDescent="0.2"/>
    <row r="89" s="119" customFormat="1" ht="12.75" customHeight="1" x14ac:dyDescent="0.2"/>
    <row r="90" s="119" customFormat="1" ht="12.75" customHeight="1" x14ac:dyDescent="0.2"/>
    <row r="91" s="119" customFormat="1" ht="12.75" customHeight="1" x14ac:dyDescent="0.2"/>
    <row r="92" s="119" customFormat="1" ht="12.75" customHeight="1" x14ac:dyDescent="0.2"/>
    <row r="93" s="119" customFormat="1" ht="12.75" customHeight="1" x14ac:dyDescent="0.2"/>
    <row r="94" s="119" customFormat="1" ht="12.75" customHeight="1" x14ac:dyDescent="0.2"/>
    <row r="95" s="119" customFormat="1" ht="12.75" customHeight="1" x14ac:dyDescent="0.2"/>
  </sheetData>
  <mergeCells count="146">
    <mergeCell ref="N33:U33"/>
    <mergeCell ref="X33:AE33"/>
    <mergeCell ref="X34:AA34"/>
    <mergeCell ref="AB34:AE34"/>
    <mergeCell ref="AH34:AK34"/>
    <mergeCell ref="AL34:AO34"/>
    <mergeCell ref="AR34:AU34"/>
    <mergeCell ref="AV34:AY34"/>
    <mergeCell ref="BB34:BE34"/>
    <mergeCell ref="BB32:BE32"/>
    <mergeCell ref="BF32:BI32"/>
    <mergeCell ref="BB30:BE30"/>
    <mergeCell ref="BF30:BI30"/>
    <mergeCell ref="BL30:BO30"/>
    <mergeCell ref="BP30:BS30"/>
    <mergeCell ref="D31:K31"/>
    <mergeCell ref="N31:U31"/>
    <mergeCell ref="X31:AE31"/>
    <mergeCell ref="AH31:AO31"/>
    <mergeCell ref="AR31:AY31"/>
    <mergeCell ref="BB31:BI31"/>
    <mergeCell ref="AV30:AY30"/>
    <mergeCell ref="BL31:BS31"/>
    <mergeCell ref="N30:Q30"/>
    <mergeCell ref="R30:U30"/>
    <mergeCell ref="AH30:AK30"/>
    <mergeCell ref="AL30:AO30"/>
    <mergeCell ref="D30:G30"/>
    <mergeCell ref="H30:K30"/>
    <mergeCell ref="X30:AA30"/>
    <mergeCell ref="AB30:AE30"/>
    <mergeCell ref="AR30:AU30"/>
    <mergeCell ref="BL15:BO15"/>
    <mergeCell ref="BP15:BS15"/>
    <mergeCell ref="N29:U29"/>
    <mergeCell ref="X29:AE29"/>
    <mergeCell ref="AR29:AY29"/>
    <mergeCell ref="BB29:BI29"/>
    <mergeCell ref="BL29:BS29"/>
    <mergeCell ref="BB14:BI14"/>
    <mergeCell ref="BB15:BE15"/>
    <mergeCell ref="BF15:BI15"/>
    <mergeCell ref="M27:V27"/>
    <mergeCell ref="W27:AF27"/>
    <mergeCell ref="AG27:AP27"/>
    <mergeCell ref="AQ27:AZ27"/>
    <mergeCell ref="BA27:BJ27"/>
    <mergeCell ref="BK27:BT27"/>
    <mergeCell ref="AL15:AO15"/>
    <mergeCell ref="AR14:AY14"/>
    <mergeCell ref="BL10:BS10"/>
    <mergeCell ref="BL11:BO11"/>
    <mergeCell ref="BP11:BS11"/>
    <mergeCell ref="BL12:BS12"/>
    <mergeCell ref="BL13:BO13"/>
    <mergeCell ref="BP13:BS13"/>
    <mergeCell ref="BL14:BS14"/>
    <mergeCell ref="BB10:BI10"/>
    <mergeCell ref="BB11:BE11"/>
    <mergeCell ref="BF11:BI11"/>
    <mergeCell ref="BB12:BI12"/>
    <mergeCell ref="BB13:BE13"/>
    <mergeCell ref="BF13:BI13"/>
    <mergeCell ref="AR13:AU13"/>
    <mergeCell ref="AV13:AY13"/>
    <mergeCell ref="X14:AE14"/>
    <mergeCell ref="X15:AA15"/>
    <mergeCell ref="AB15:AE15"/>
    <mergeCell ref="AH10:AO10"/>
    <mergeCell ref="AH11:AK11"/>
    <mergeCell ref="AL11:AO11"/>
    <mergeCell ref="AH12:AO12"/>
    <mergeCell ref="AH13:AK13"/>
    <mergeCell ref="AL13:AO13"/>
    <mergeCell ref="AH14:AO14"/>
    <mergeCell ref="X10:AE10"/>
    <mergeCell ref="X11:AA11"/>
    <mergeCell ref="AB11:AE11"/>
    <mergeCell ref="X12:AE12"/>
    <mergeCell ref="X13:AA13"/>
    <mergeCell ref="AB13:AE13"/>
    <mergeCell ref="AR15:AU15"/>
    <mergeCell ref="AV15:AY15"/>
    <mergeCell ref="D34:G34"/>
    <mergeCell ref="H34:K34"/>
    <mergeCell ref="AH32:AK32"/>
    <mergeCell ref="AL32:AO32"/>
    <mergeCell ref="BL32:BO32"/>
    <mergeCell ref="BP32:BS32"/>
    <mergeCell ref="D33:K33"/>
    <mergeCell ref="D32:G32"/>
    <mergeCell ref="H32:K32"/>
    <mergeCell ref="AH33:AO33"/>
    <mergeCell ref="AR33:AY33"/>
    <mergeCell ref="BB33:BI33"/>
    <mergeCell ref="N32:Q32"/>
    <mergeCell ref="R32:U32"/>
    <mergeCell ref="X32:AA32"/>
    <mergeCell ref="AB32:AE32"/>
    <mergeCell ref="AR32:AU32"/>
    <mergeCell ref="AV32:AY32"/>
    <mergeCell ref="BF34:BI34"/>
    <mergeCell ref="BL34:BO34"/>
    <mergeCell ref="BP34:BS34"/>
    <mergeCell ref="BL33:BS33"/>
    <mergeCell ref="N34:Q34"/>
    <mergeCell ref="R34:U34"/>
    <mergeCell ref="BK8:BT8"/>
    <mergeCell ref="C8:L8"/>
    <mergeCell ref="M8:V8"/>
    <mergeCell ref="W8:AF8"/>
    <mergeCell ref="AG8:AP8"/>
    <mergeCell ref="AQ8:AZ8"/>
    <mergeCell ref="BA8:BJ8"/>
    <mergeCell ref="D15:G15"/>
    <mergeCell ref="H15:K15"/>
    <mergeCell ref="N10:U10"/>
    <mergeCell ref="N11:Q11"/>
    <mergeCell ref="R11:U11"/>
    <mergeCell ref="N12:U12"/>
    <mergeCell ref="N13:Q13"/>
    <mergeCell ref="R13:U13"/>
    <mergeCell ref="N14:U14"/>
    <mergeCell ref="N15:Q15"/>
    <mergeCell ref="H13:K13"/>
    <mergeCell ref="D12:K12"/>
    <mergeCell ref="D14:K14"/>
    <mergeCell ref="AR10:AY10"/>
    <mergeCell ref="AR11:AU11"/>
    <mergeCell ref="AV11:AY11"/>
    <mergeCell ref="AR12:AY12"/>
    <mergeCell ref="C2:G2"/>
    <mergeCell ref="H2:L2"/>
    <mergeCell ref="B3:B7"/>
    <mergeCell ref="C3:G7"/>
    <mergeCell ref="H3:L7"/>
    <mergeCell ref="D29:K29"/>
    <mergeCell ref="AH29:AO29"/>
    <mergeCell ref="R15:U15"/>
    <mergeCell ref="AH15:AK15"/>
    <mergeCell ref="D10:K10"/>
    <mergeCell ref="D11:G11"/>
    <mergeCell ref="H11:K11"/>
    <mergeCell ref="D13:G13"/>
    <mergeCell ref="C27:L27"/>
    <mergeCell ref="N3:T6"/>
  </mergeCells>
  <conditionalFormatting sqref="AZ8:BT8">
    <cfRule type="expression" dxfId="5" priority="6">
      <formula>$BZ$4="Nej"</formula>
    </cfRule>
  </conditionalFormatting>
  <conditionalFormatting sqref="BB8:BS8">
    <cfRule type="expression" dxfId="4" priority="5">
      <formula>$BZ$4="Nej"</formula>
    </cfRule>
  </conditionalFormatting>
  <conditionalFormatting sqref="AZ27:BT27">
    <cfRule type="expression" dxfId="3" priority="4">
      <formula>$BZ$4="Nej"</formula>
    </cfRule>
  </conditionalFormatting>
  <conditionalFormatting sqref="BB27:BS27">
    <cfRule type="expression" dxfId="2" priority="3">
      <formula>$BZ$4="Nej"</formula>
    </cfRule>
  </conditionalFormatting>
  <conditionalFormatting sqref="H13:K13 R13:U13 H15:K15 R15:U15 AB13:AE13 AB15:AE15 AL13:AO13 AL15:AO15 AV13:AY13 AV15:AY15 BF13:BI13 BF15:BI15 BP13:BS13 BP15:BS15">
    <cfRule type="expression" dxfId="1" priority="2">
      <formula>H13&gt;D13</formula>
    </cfRule>
  </conditionalFormatting>
  <conditionalFormatting sqref="H32:K32 H34:K34 R32:U32 R34:U34 AB32:AE32 AB34:AE34 AL32:AO32 AL34:AO34 AV32:AY32 AV34:AY34 BF32:BI32 BF34:BI34 BP32:BS32 BP34:BS34">
    <cfRule type="expression" dxfId="0" priority="1">
      <formula>H32&gt;D32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Budget vs Faktiske'!$C$7:$N$7</xm:f>
          </x14:formula1>
          <xm:sqref>C3:L7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5"/>
  <sheetViews>
    <sheetView showRowColHeaders="0" zoomScale="80" zoomScaleNormal="80" zoomScalePageLayoutView="80" workbookViewId="0">
      <selection activeCell="AY3" sqref="AY3"/>
    </sheetView>
  </sheetViews>
  <sheetFormatPr baseColWidth="10" defaultColWidth="9.6640625" defaultRowHeight="12.75" customHeight="1" zeroHeight="1" x14ac:dyDescent="0.2"/>
  <cols>
    <col min="1" max="73" width="3" style="10" customWidth="1"/>
    <col min="74" max="74" width="9.6640625" style="10"/>
    <col min="75" max="75" width="15.5" style="10" customWidth="1"/>
    <col min="76" max="16384" width="9.6640625" style="10"/>
  </cols>
  <sheetData>
    <row r="1" spans="1:88" s="119" customFormat="1" ht="15" x14ac:dyDescent="0.2">
      <c r="AG1" s="120"/>
      <c r="AH1" s="120"/>
    </row>
    <row r="2" spans="1:88" s="126" customFormat="1" ht="16" x14ac:dyDescent="0.2">
      <c r="A2" s="119"/>
      <c r="B2" s="119"/>
      <c r="C2" s="143" t="s">
        <v>41</v>
      </c>
      <c r="D2" s="144"/>
      <c r="E2" s="144"/>
      <c r="F2" s="144"/>
      <c r="G2" s="144"/>
      <c r="H2" s="144"/>
      <c r="I2" s="144"/>
      <c r="J2" s="144"/>
      <c r="K2" s="144"/>
      <c r="L2" s="145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</row>
    <row r="3" spans="1:88" s="126" customFormat="1" ht="12.75" customHeight="1" x14ac:dyDescent="0.2">
      <c r="A3" s="119"/>
      <c r="B3" s="146" t="s">
        <v>15</v>
      </c>
      <c r="C3" s="169" t="s">
        <v>43</v>
      </c>
      <c r="D3" s="170"/>
      <c r="E3" s="170"/>
      <c r="F3" s="170"/>
      <c r="G3" s="170"/>
      <c r="H3" s="170"/>
      <c r="I3" s="170"/>
      <c r="J3" s="170"/>
      <c r="K3" s="170"/>
      <c r="L3" s="171"/>
      <c r="M3" s="124"/>
      <c r="N3" s="162" t="s">
        <v>56</v>
      </c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24"/>
      <c r="AQ3" s="124"/>
      <c r="AR3" s="124"/>
      <c r="AS3" s="124"/>
      <c r="AT3" s="124"/>
      <c r="AU3" s="128"/>
      <c r="AV3" s="128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</row>
    <row r="4" spans="1:88" s="126" customFormat="1" ht="12.75" customHeight="1" x14ac:dyDescent="0.2">
      <c r="A4" s="119"/>
      <c r="B4" s="147"/>
      <c r="C4" s="172"/>
      <c r="D4" s="173"/>
      <c r="E4" s="173"/>
      <c r="F4" s="173"/>
      <c r="G4" s="173"/>
      <c r="H4" s="173"/>
      <c r="I4" s="173"/>
      <c r="J4" s="173"/>
      <c r="K4" s="173"/>
      <c r="L4" s="174"/>
      <c r="M4" s="129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23"/>
      <c r="AQ4" s="123"/>
      <c r="AR4" s="123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</row>
    <row r="5" spans="1:88" s="126" customFormat="1" ht="12.75" customHeight="1" x14ac:dyDescent="0.2">
      <c r="A5" s="119"/>
      <c r="B5" s="147"/>
      <c r="C5" s="172"/>
      <c r="D5" s="173"/>
      <c r="E5" s="173"/>
      <c r="F5" s="173"/>
      <c r="G5" s="173"/>
      <c r="H5" s="173"/>
      <c r="I5" s="173"/>
      <c r="J5" s="173"/>
      <c r="K5" s="173"/>
      <c r="L5" s="174"/>
      <c r="M5" s="129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</row>
    <row r="6" spans="1:88" s="126" customFormat="1" ht="12.75" customHeight="1" x14ac:dyDescent="0.2">
      <c r="A6" s="119"/>
      <c r="B6" s="147"/>
      <c r="C6" s="172"/>
      <c r="D6" s="173"/>
      <c r="E6" s="173"/>
      <c r="F6" s="173"/>
      <c r="G6" s="173"/>
      <c r="H6" s="173"/>
      <c r="I6" s="173"/>
      <c r="J6" s="173"/>
      <c r="K6" s="173"/>
      <c r="L6" s="174"/>
      <c r="M6" s="129"/>
      <c r="N6" s="131"/>
      <c r="O6" s="131"/>
      <c r="P6" s="131"/>
      <c r="Q6" s="131"/>
      <c r="R6" s="131"/>
      <c r="S6" s="131"/>
      <c r="T6" s="131"/>
      <c r="U6" s="127"/>
      <c r="V6" s="127"/>
      <c r="W6" s="127"/>
      <c r="X6" s="127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</row>
    <row r="7" spans="1:88" s="126" customFormat="1" ht="12.75" customHeight="1" x14ac:dyDescent="0.2">
      <c r="A7" s="119"/>
      <c r="B7" s="148"/>
      <c r="C7" s="175"/>
      <c r="D7" s="176"/>
      <c r="E7" s="176"/>
      <c r="F7" s="176"/>
      <c r="G7" s="176"/>
      <c r="H7" s="176"/>
      <c r="I7" s="176"/>
      <c r="J7" s="176"/>
      <c r="K7" s="176"/>
      <c r="L7" s="177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</row>
    <row r="8" spans="1:88" s="119" customFormat="1" ht="16" x14ac:dyDescent="0.2">
      <c r="C8" s="143" t="s">
        <v>0</v>
      </c>
      <c r="D8" s="144"/>
      <c r="E8" s="144"/>
      <c r="F8" s="144"/>
      <c r="G8" s="144"/>
      <c r="H8" s="143" t="s">
        <v>40</v>
      </c>
      <c r="I8" s="144"/>
      <c r="J8" s="144"/>
      <c r="K8" s="144"/>
      <c r="L8" s="144"/>
      <c r="M8" s="143" t="s">
        <v>47</v>
      </c>
      <c r="N8" s="144"/>
      <c r="O8" s="144"/>
      <c r="P8" s="144"/>
      <c r="Q8" s="144"/>
      <c r="R8" s="143" t="s">
        <v>48</v>
      </c>
      <c r="S8" s="144"/>
      <c r="T8" s="144"/>
      <c r="U8" s="144"/>
      <c r="V8" s="144"/>
      <c r="W8" s="143" t="s">
        <v>4</v>
      </c>
      <c r="X8" s="144"/>
      <c r="Y8" s="144"/>
      <c r="Z8" s="144"/>
      <c r="AA8" s="144"/>
      <c r="AB8" s="143" t="s">
        <v>49</v>
      </c>
      <c r="AC8" s="144"/>
      <c r="AD8" s="144"/>
      <c r="AE8" s="144"/>
      <c r="AF8" s="144"/>
      <c r="AG8" s="143" t="s">
        <v>50</v>
      </c>
      <c r="AH8" s="144"/>
      <c r="AI8" s="144"/>
      <c r="AJ8" s="144"/>
      <c r="AK8" s="144"/>
      <c r="AL8" s="143" t="s">
        <v>51</v>
      </c>
      <c r="AM8" s="144"/>
      <c r="AN8" s="144"/>
      <c r="AO8" s="144"/>
      <c r="AP8" s="144"/>
      <c r="AQ8" s="143" t="s">
        <v>52</v>
      </c>
      <c r="AR8" s="144"/>
      <c r="AS8" s="144"/>
      <c r="AT8" s="144"/>
      <c r="AU8" s="144"/>
      <c r="AV8" s="143" t="s">
        <v>53</v>
      </c>
      <c r="AW8" s="144"/>
      <c r="AX8" s="144"/>
      <c r="AY8" s="144"/>
      <c r="AZ8" s="144"/>
      <c r="BA8" s="143" t="s">
        <v>54</v>
      </c>
      <c r="BB8" s="144"/>
      <c r="BC8" s="144"/>
      <c r="BD8" s="144"/>
      <c r="BE8" s="144"/>
      <c r="BF8" s="143" t="s">
        <v>55</v>
      </c>
      <c r="BG8" s="144"/>
      <c r="BH8" s="144"/>
      <c r="BI8" s="144"/>
      <c r="BJ8" s="145"/>
    </row>
    <row r="9" spans="1:88" s="119" customFormat="1" ht="13" x14ac:dyDescent="0.2">
      <c r="C9" s="166">
        <f>IF($C$3='2. Faktiske Budget'!$B$8,'2. Faktiske Budget'!C8,IF($C$3='2. Faktiske Budget'!$B$20,'2. Faktiske Budget'!C20,IF($C$3='2. Faktiske Budget'!$B$9,'2. Faktiske Budget'!C9,IF($C$3='2. Faktiske Budget'!$B$10,'2. Faktiske Budget'!C10,IF($C$3='2. Faktiske Budget'!$B$24,'2. Faktiske Budget'!C24,IF($C$3='2. Faktiske Budget'!$B$11,'2. Faktiske Budget'!C11,IF($C$3='2. Faktiske Budget'!$B$21,'2. Faktiske Budget'!C21,IF($C$3='2. Faktiske Budget'!$B$15,'2. Faktiske Budget'!C15,IF($C$3='2. Faktiske Budget'!$B$12,'2. Faktiske Budget'!C12,IF($C$3='2. Faktiske Budget'!$B$16,'2. Faktiske Budget'!C16,IF($C$3='2. Faktiske Budget'!$B$17,'2. Faktiske Budget'!C17,IF($C$3='2. Faktiske Budget'!$B$18,'2. Faktiske Budget'!C18,IF($C$3='2. Faktiske Budget'!$B$19,'2. Faktiske Budget'!C19,IF($C$3='2. Faktiske Budget'!$B$13,'2. Faktiske Budget'!C13,IF($C$3='2. Faktiske Budget'!$B$14,'2. Faktiske Budget'!C14,IF($C$3='2. Faktiske Budget'!$B$22,'2. Faktiske Budget'!C22,'2. Faktiske Budget'!C23))))))))))))))))</f>
        <v>0</v>
      </c>
      <c r="D9" s="167"/>
      <c r="E9" s="167"/>
      <c r="F9" s="167"/>
      <c r="G9" s="168"/>
      <c r="H9" s="166">
        <f>IF($C$3='2. Faktiske Budget'!$B$8,'2. Faktiske Budget'!D8,IF($C$3='2. Faktiske Budget'!$B$20,'2. Faktiske Budget'!D20,IF($C$3='2. Faktiske Budget'!$B$9,'2. Faktiske Budget'!D9,IF($C$3='2. Faktiske Budget'!$B$10,'2. Faktiske Budget'!D10,IF($C$3='2. Faktiske Budget'!$B$24,'2. Faktiske Budget'!D24,IF($C$3='2. Faktiske Budget'!$B$11,'2. Faktiske Budget'!D11,IF($C$3='2. Faktiske Budget'!$B$21,'2. Faktiske Budget'!D21,IF($C$3='2. Faktiske Budget'!$B$15,'2. Faktiske Budget'!D15,IF($C$3='2. Faktiske Budget'!$B$12,'2. Faktiske Budget'!D12,IF($C$3='2. Faktiske Budget'!$B$16,'2. Faktiske Budget'!D16,IF($C$3='2. Faktiske Budget'!$B$17,'2. Faktiske Budget'!D17,IF($C$3='2. Faktiske Budget'!$B$18,'2. Faktiske Budget'!D18,IF($C$3='2. Faktiske Budget'!$B$19,'2. Faktiske Budget'!D19,IF($C$3='2. Faktiske Budget'!$B$13,'2. Faktiske Budget'!D13,IF($C$3='2. Faktiske Budget'!$B$14,'2. Faktiske Budget'!D14,IF($C$3='2. Faktiske Budget'!$B$22,'2. Faktiske Budget'!D22,'2. Faktiske Budget'!D23))))))))))))))))</f>
        <v>0</v>
      </c>
      <c r="I9" s="167"/>
      <c r="J9" s="167"/>
      <c r="K9" s="167"/>
      <c r="L9" s="168"/>
      <c r="M9" s="166">
        <f>IF($C$3='2. Faktiske Budget'!$B$8,'2. Faktiske Budget'!E8,IF($C$3='2. Faktiske Budget'!$B$20,'2. Faktiske Budget'!E20,IF($C$3='2. Faktiske Budget'!$B$9,'2. Faktiske Budget'!E9,IF($C$3='2. Faktiske Budget'!$B$10,'2. Faktiske Budget'!E10,IF($C$3='2. Faktiske Budget'!$B$24,'2. Faktiske Budget'!E24,IF($C$3='2. Faktiske Budget'!$B$11,'2. Faktiske Budget'!E11,IF($C$3='2. Faktiske Budget'!$B$21,'2. Faktiske Budget'!E21,IF($C$3='2. Faktiske Budget'!$B$15,'2. Faktiske Budget'!E15,IF($C$3='2. Faktiske Budget'!$B$12,'2. Faktiske Budget'!E12,IF($C$3='2. Faktiske Budget'!$B$16,'2. Faktiske Budget'!E16,IF($C$3='2. Faktiske Budget'!$B$17,'2. Faktiske Budget'!E17,IF($C$3='2. Faktiske Budget'!$B$18,'2. Faktiske Budget'!E18,IF($C$3='2. Faktiske Budget'!$B$19,'2. Faktiske Budget'!E19,IF($C$3='2. Faktiske Budget'!$B$13,'2. Faktiske Budget'!E13,IF($C$3='2. Faktiske Budget'!$B$14,'2. Faktiske Budget'!E14,IF($C$3='2. Faktiske Budget'!$B$22,'2. Faktiske Budget'!E22,'2. Faktiske Budget'!E23))))))))))))))))</f>
        <v>0</v>
      </c>
      <c r="N9" s="167"/>
      <c r="O9" s="167"/>
      <c r="P9" s="167"/>
      <c r="Q9" s="168"/>
      <c r="R9" s="166">
        <f>IF($C$3='2. Faktiske Budget'!$B$8,'2. Faktiske Budget'!F8,IF($C$3='2. Faktiske Budget'!$B$20,'2. Faktiske Budget'!F20,IF($C$3='2. Faktiske Budget'!$B$9,'2. Faktiske Budget'!F9,IF($C$3='2. Faktiske Budget'!$B$10,'2. Faktiske Budget'!F10,IF($C$3='2. Faktiske Budget'!$B$24,'2. Faktiske Budget'!F24,IF($C$3='2. Faktiske Budget'!$B$11,'2. Faktiske Budget'!F11,IF($C$3='2. Faktiske Budget'!$B$21,'2. Faktiske Budget'!F21,IF($C$3='2. Faktiske Budget'!$B$15,'2. Faktiske Budget'!F15,IF($C$3='2. Faktiske Budget'!$B$12,'2. Faktiske Budget'!F12,IF($C$3='2. Faktiske Budget'!$B$16,'2. Faktiske Budget'!F16,IF($C$3='2. Faktiske Budget'!$B$17,'2. Faktiske Budget'!F17,IF($C$3='2. Faktiske Budget'!$B$18,'2. Faktiske Budget'!F18,IF($C$3='2. Faktiske Budget'!$B$19,'2. Faktiske Budget'!F19,IF($C$3='2. Faktiske Budget'!$B$13,'2. Faktiske Budget'!F13,IF($C$3='2. Faktiske Budget'!$B$14,'2. Faktiske Budget'!F14,IF($C$3='2. Faktiske Budget'!$B$22,'2. Faktiske Budget'!F22,'2. Faktiske Budget'!F23))))))))))))))))</f>
        <v>0</v>
      </c>
      <c r="S9" s="167"/>
      <c r="T9" s="167"/>
      <c r="U9" s="167"/>
      <c r="V9" s="168"/>
      <c r="W9" s="166">
        <f>IF($C$3='2. Faktiske Budget'!$B$8,'2. Faktiske Budget'!G8,IF($C$3='2. Faktiske Budget'!$B$20,'2. Faktiske Budget'!G20,IF($C$3='2. Faktiske Budget'!$B$9,'2. Faktiske Budget'!G9,IF($C$3='2. Faktiske Budget'!$B$10,'2. Faktiske Budget'!G10,IF($C$3='2. Faktiske Budget'!$B$24,'2. Faktiske Budget'!G24,IF($C$3='2. Faktiske Budget'!$B$11,'2. Faktiske Budget'!G11,IF($C$3='2. Faktiske Budget'!$B$21,'2. Faktiske Budget'!G21,IF($C$3='2. Faktiske Budget'!$B$15,'2. Faktiske Budget'!G15,IF($C$3='2. Faktiske Budget'!$B$12,'2. Faktiske Budget'!G12,IF($C$3='2. Faktiske Budget'!$B$16,'2. Faktiske Budget'!G16,IF($C$3='2. Faktiske Budget'!$B$17,'2. Faktiske Budget'!G17,IF($C$3='2. Faktiske Budget'!$B$18,'2. Faktiske Budget'!G18,IF($C$3='2. Faktiske Budget'!$B$19,'2. Faktiske Budget'!G19,IF($C$3='2. Faktiske Budget'!$B$13,'2. Faktiske Budget'!G13,IF($C$3='2. Faktiske Budget'!$B$14,'2. Faktiske Budget'!G14,IF($C$3='2. Faktiske Budget'!$B$22,'2. Faktiske Budget'!G22,'2. Faktiske Budget'!G23))))))))))))))))</f>
        <v>0</v>
      </c>
      <c r="X9" s="167"/>
      <c r="Y9" s="167"/>
      <c r="Z9" s="167"/>
      <c r="AA9" s="168"/>
      <c r="AB9" s="166">
        <f>IF($C$3='2. Faktiske Budget'!$B$8,'2. Faktiske Budget'!H8,IF($C$3='2. Faktiske Budget'!$B$20,'2. Faktiske Budget'!H20,IF($C$3='2. Faktiske Budget'!$B$9,'2. Faktiske Budget'!H9,IF($C$3='2. Faktiske Budget'!$B$10,'2. Faktiske Budget'!H10,IF($C$3='2. Faktiske Budget'!$B$24,'2. Faktiske Budget'!H24,IF($C$3='2. Faktiske Budget'!$B$11,'2. Faktiske Budget'!H11,IF($C$3='2. Faktiske Budget'!$B$21,'2. Faktiske Budget'!H21,IF($C$3='2. Faktiske Budget'!$B$15,'2. Faktiske Budget'!H15,IF($C$3='2. Faktiske Budget'!$B$12,'2. Faktiske Budget'!H12,IF($C$3='2. Faktiske Budget'!$B$16,'2. Faktiske Budget'!H16,IF($C$3='2. Faktiske Budget'!$B$17,'2. Faktiske Budget'!H17,IF($C$3='2. Faktiske Budget'!$B$18,'2. Faktiske Budget'!H18,IF($C$3='2. Faktiske Budget'!$B$19,'2. Faktiske Budget'!H19,IF($C$3='2. Faktiske Budget'!$B$13,'2. Faktiske Budget'!H13,IF($C$3='2. Faktiske Budget'!$B$14,'2. Faktiske Budget'!H14,IF($C$3='2. Faktiske Budget'!$B$22,'2. Faktiske Budget'!H22,'2. Faktiske Budget'!H23))))))))))))))))</f>
        <v>0</v>
      </c>
      <c r="AC9" s="167"/>
      <c r="AD9" s="167"/>
      <c r="AE9" s="167"/>
      <c r="AF9" s="168"/>
      <c r="AG9" s="166">
        <f>IF($C$3='2. Faktiske Budget'!$B$8,'2. Faktiske Budget'!I8,IF($C$3='2. Faktiske Budget'!$B$20,'2. Faktiske Budget'!I20,IF($C$3='2. Faktiske Budget'!$B$9,'2. Faktiske Budget'!I9,IF($C$3='2. Faktiske Budget'!$B$10,'2. Faktiske Budget'!I10,IF($C$3='2. Faktiske Budget'!$B$24,'2. Faktiske Budget'!I24,IF($C$3='2. Faktiske Budget'!$B$11,'2. Faktiske Budget'!I11,IF($C$3='2. Faktiske Budget'!$B$21,'2. Faktiske Budget'!I21,IF($C$3='2. Faktiske Budget'!$B$15,'2. Faktiske Budget'!I15,IF($C$3='2. Faktiske Budget'!$B$12,'2. Faktiske Budget'!I12,IF($C$3='2. Faktiske Budget'!$B$16,'2. Faktiske Budget'!I16,IF($C$3='2. Faktiske Budget'!$B$17,'2. Faktiske Budget'!I17,IF($C$3='2. Faktiske Budget'!$B$18,'2. Faktiske Budget'!I18,IF($C$3='2. Faktiske Budget'!$B$19,'2. Faktiske Budget'!I19,IF($C$3='2. Faktiske Budget'!$B$13,'2. Faktiske Budget'!I13,IF($C$3='2. Faktiske Budget'!$B$14,'2. Faktiske Budget'!I14,IF($C$3='2. Faktiske Budget'!$B$22,'2. Faktiske Budget'!I22,'2. Faktiske Budget'!I23))))))))))))))))</f>
        <v>0</v>
      </c>
      <c r="AH9" s="167"/>
      <c r="AI9" s="167"/>
      <c r="AJ9" s="167"/>
      <c r="AK9" s="168"/>
      <c r="AL9" s="166">
        <f>IF($C$3='2. Faktiske Budget'!$B$8,'2. Faktiske Budget'!J8,IF($C$3='2. Faktiske Budget'!$B$20,'2. Faktiske Budget'!J20,IF($C$3='2. Faktiske Budget'!$B$9,'2. Faktiske Budget'!J9,IF($C$3='2. Faktiske Budget'!$B$10,'2. Faktiske Budget'!J10,IF($C$3='2. Faktiske Budget'!$B$24,'2. Faktiske Budget'!J24,IF($C$3='2. Faktiske Budget'!$B$11,'2. Faktiske Budget'!J11,IF($C$3='2. Faktiske Budget'!$B$21,'2. Faktiske Budget'!J21,IF($C$3='2. Faktiske Budget'!$B$15,'2. Faktiske Budget'!J15,IF($C$3='2. Faktiske Budget'!$B$12,'2. Faktiske Budget'!J12,IF($C$3='2. Faktiske Budget'!$B$16,'2. Faktiske Budget'!J16,IF($C$3='2. Faktiske Budget'!$B$17,'2. Faktiske Budget'!J17,IF($C$3='2. Faktiske Budget'!$B$18,'2. Faktiske Budget'!J18,IF($C$3='2. Faktiske Budget'!$B$19,'2. Faktiske Budget'!J19,IF($C$3='2. Faktiske Budget'!$B$13,'2. Faktiske Budget'!J13,IF($C$3='2. Faktiske Budget'!$B$14,'2. Faktiske Budget'!J14,IF($C$3='2. Faktiske Budget'!$B$22,'2. Faktiske Budget'!J22,'2. Faktiske Budget'!J23))))))))))))))))</f>
        <v>0</v>
      </c>
      <c r="AM9" s="167"/>
      <c r="AN9" s="167"/>
      <c r="AO9" s="167"/>
      <c r="AP9" s="168"/>
      <c r="AQ9" s="166">
        <f>IF($C$3='2. Faktiske Budget'!$B$8,'2. Faktiske Budget'!K8,IF($C$3='2. Faktiske Budget'!$B$20,'2. Faktiske Budget'!K20,IF($C$3='2. Faktiske Budget'!$B$9,'2. Faktiske Budget'!K9,IF($C$3='2. Faktiske Budget'!$B$10,'2. Faktiske Budget'!K10,IF($C$3='2. Faktiske Budget'!$B$24,'2. Faktiske Budget'!K24,IF($C$3='2. Faktiske Budget'!$B$11,'2. Faktiske Budget'!K11,IF($C$3='2. Faktiske Budget'!$B$21,'2. Faktiske Budget'!K21,IF($C$3='2. Faktiske Budget'!$B$15,'2. Faktiske Budget'!K15,IF($C$3='2. Faktiske Budget'!$B$12,'2. Faktiske Budget'!K12,IF($C$3='2. Faktiske Budget'!$B$16,'2. Faktiske Budget'!K16,IF($C$3='2. Faktiske Budget'!$B$17,'2. Faktiske Budget'!K17,IF($C$3='2. Faktiske Budget'!$B$18,'2. Faktiske Budget'!K18,IF($C$3='2. Faktiske Budget'!$B$19,'2. Faktiske Budget'!K19,IF($C$3='2. Faktiske Budget'!$B$13,'2. Faktiske Budget'!K13,IF($C$3='2. Faktiske Budget'!$B$14,'2. Faktiske Budget'!K14,IF($C$3='2. Faktiske Budget'!$B$22,'2. Faktiske Budget'!K22,'2. Faktiske Budget'!K23))))))))))))))))</f>
        <v>0</v>
      </c>
      <c r="AR9" s="167"/>
      <c r="AS9" s="167"/>
      <c r="AT9" s="167"/>
      <c r="AU9" s="168"/>
      <c r="AV9" s="166">
        <f>IF($C$3='2. Faktiske Budget'!$B$8,'2. Faktiske Budget'!L8,IF($C$3='2. Faktiske Budget'!$B$20,'2. Faktiske Budget'!L20,IF($C$3='2. Faktiske Budget'!$B$9,'2. Faktiske Budget'!L9,IF($C$3='2. Faktiske Budget'!$B$10,'2. Faktiske Budget'!L10,IF($C$3='2. Faktiske Budget'!$B$24,'2. Faktiske Budget'!L24,IF($C$3='2. Faktiske Budget'!$B$11,'2. Faktiske Budget'!L11,IF($C$3='2. Faktiske Budget'!$B$21,'2. Faktiske Budget'!L21,IF($C$3='2. Faktiske Budget'!$B$15,'2. Faktiske Budget'!L15,IF($C$3='2. Faktiske Budget'!$B$12,'2. Faktiske Budget'!L12,IF($C$3='2. Faktiske Budget'!$B$16,'2. Faktiske Budget'!L16,IF($C$3='2. Faktiske Budget'!$B$17,'2. Faktiske Budget'!L17,IF($C$3='2. Faktiske Budget'!$B$18,'2. Faktiske Budget'!L18,IF($C$3='2. Faktiske Budget'!$B$19,'2. Faktiske Budget'!L19,IF($C$3='2. Faktiske Budget'!$B$13,'2. Faktiske Budget'!L13,IF($C$3='2. Faktiske Budget'!$B$14,'2. Faktiske Budget'!L14,IF($C$3='2. Faktiske Budget'!$B$22,'2. Faktiske Budget'!L22,'2. Faktiske Budget'!L23))))))))))))))))</f>
        <v>0</v>
      </c>
      <c r="AW9" s="167"/>
      <c r="AX9" s="167"/>
      <c r="AY9" s="167"/>
      <c r="AZ9" s="168"/>
      <c r="BA9" s="166">
        <f>IF($C$3='2. Faktiske Budget'!$B$8,'2. Faktiske Budget'!M8,IF($C$3='2. Faktiske Budget'!$B$20,'2. Faktiske Budget'!M20,IF($C$3='2. Faktiske Budget'!$B$9,'2. Faktiske Budget'!M9,IF($C$3='2. Faktiske Budget'!$B$10,'2. Faktiske Budget'!M10,IF($C$3='2. Faktiske Budget'!$B$24,'2. Faktiske Budget'!M24,IF($C$3='2. Faktiske Budget'!$B$11,'2. Faktiske Budget'!M11,IF($C$3='2. Faktiske Budget'!$B$21,'2. Faktiske Budget'!M21,IF($C$3='2. Faktiske Budget'!$B$15,'2. Faktiske Budget'!M15,IF($C$3='2. Faktiske Budget'!$B$12,'2. Faktiske Budget'!M12,IF($C$3='2. Faktiske Budget'!$B$16,'2. Faktiske Budget'!M16,IF($C$3='2. Faktiske Budget'!$B$17,'2. Faktiske Budget'!M17,IF($C$3='2. Faktiske Budget'!$B$18,'2. Faktiske Budget'!M18,IF($C$3='2. Faktiske Budget'!$B$19,'2. Faktiske Budget'!M19,IF($C$3='2. Faktiske Budget'!$B$13,'2. Faktiske Budget'!M13,IF($C$3='2. Faktiske Budget'!$B$14,'2. Faktiske Budget'!M14,IF($C$3='2. Faktiske Budget'!$B$22,'2. Faktiske Budget'!M22,'2. Faktiske Budget'!M23))))))))))))))))</f>
        <v>0</v>
      </c>
      <c r="BB9" s="167"/>
      <c r="BC9" s="167"/>
      <c r="BD9" s="167"/>
      <c r="BE9" s="168"/>
      <c r="BF9" s="166">
        <f>IF($C$3='2. Faktiske Budget'!$B$8,'2. Faktiske Budget'!N8,IF($C$3='2. Faktiske Budget'!$B$20,'2. Faktiske Budget'!N20,IF($C$3='2. Faktiske Budget'!$B$9,'2. Faktiske Budget'!N9,IF($C$3='2. Faktiske Budget'!$B$10,'2. Faktiske Budget'!N10,IF($C$3='2. Faktiske Budget'!$B$24,'2. Faktiske Budget'!N24,IF($C$3='2. Faktiske Budget'!$B$11,'2. Faktiske Budget'!N11,IF($C$3='2. Faktiske Budget'!$B$21,'2. Faktiske Budget'!N21,IF($C$3='2. Faktiske Budget'!$B$15,'2. Faktiske Budget'!N15,IF($C$3='2. Faktiske Budget'!$B$12,'2. Faktiske Budget'!N12,IF($C$3='2. Faktiske Budget'!$B$16,'2. Faktiske Budget'!N16,IF($C$3='2. Faktiske Budget'!$B$17,'2. Faktiske Budget'!N17,IF($C$3='2. Faktiske Budget'!$B$18,'2. Faktiske Budget'!N18,IF($C$3='2. Faktiske Budget'!$B$19,'2. Faktiske Budget'!N19,IF($C$3='2. Faktiske Budget'!$B$13,'2. Faktiske Budget'!N13,IF($C$3='2. Faktiske Budget'!$B$14,'2. Faktiske Budget'!N14,IF($C$3='2. Faktiske Budget'!$B$22,'2. Faktiske Budget'!N22,'2. Faktiske Budget'!N23))))))))))))))))</f>
        <v>0</v>
      </c>
      <c r="BG9" s="167"/>
      <c r="BH9" s="167"/>
      <c r="BI9" s="167"/>
      <c r="BJ9" s="168"/>
      <c r="BN9" s="132"/>
      <c r="BO9" s="133"/>
      <c r="BP9" s="133"/>
      <c r="BQ9" s="133"/>
      <c r="BR9" s="133"/>
      <c r="BS9" s="133"/>
    </row>
    <row r="10" spans="1:88" s="119" customFormat="1" ht="13" x14ac:dyDescent="0.2">
      <c r="C10" s="166">
        <f>IF($C$3='1. Budget'!$B$8,'1. Budget'!C8,IF($C$3='1. Budget'!$B$9,'1. Budget'!C9,IF($C$3='1. Budget'!$B$11,'1. Budget'!C11,IF($C$3='1. Budget'!$B$10,'1. Budget'!C10,IF($C$3='1. Budget'!$B$12,'1. Budget'!C12,IF($C$3='1. Budget'!$B$13,'1. Budget'!C13,IF($C$3='1. Budget'!$B$14,'1. Budget'!C14,IF($C$3='1. Budget'!$B$15,'1. Budget'!C15,IF($C$3='1. Budget'!$B$16,'1. Budget'!C16,IF($C$3='1. Budget'!$B$17,'1. Budget'!C17,IF($C$3='1. Budget'!$B$18,'1. Budget'!C18,IF($C$3='1. Budget'!$B$19,'1. Budget'!C19,IF($C$3='1. Budget'!$B$20,'1. Budget'!C20,IF($C$3='1. Budget'!$B$21,'1. Budget'!C21,IF($C$3='1. Budget'!$B$22,'1. Budget'!C22,IF($C$3='1. Budget'!$B$23,'1. Budget'!C23,'1. Budget'!C24))))))))))))))))</f>
        <v>0</v>
      </c>
      <c r="D10" s="167"/>
      <c r="E10" s="167"/>
      <c r="F10" s="167"/>
      <c r="G10" s="168"/>
      <c r="H10" s="166">
        <f>IF($C$3='1. Budget'!$B$8,'1. Budget'!E8,IF($C$3='1. Budget'!$B$9,'1. Budget'!E9,IF($C$3='1. Budget'!$B$11,'1. Budget'!E11,IF($C$3='1. Budget'!$B$10,'1. Budget'!E10,IF($C$3='1. Budget'!$B$12,'1. Budget'!E12,IF($C$3='1. Budget'!$B$13,'1. Budget'!E13,IF($C$3='1. Budget'!$B$14,'1. Budget'!E14,IF($C$3='1. Budget'!$B$15,'1. Budget'!E15,IF($C$3='1. Budget'!$B$16,'1. Budget'!E16,IF($C$3='1. Budget'!$B$17,'1. Budget'!E17,IF($C$3='1. Budget'!$B$18,'1. Budget'!E18,IF($C$3='1. Budget'!$B$19,'1. Budget'!E19,IF($C$3='1. Budget'!$B$20,'1. Budget'!E20,IF($C$3='1. Budget'!$B$21,'1. Budget'!E21,IF($C$3='1. Budget'!$B$22,'1. Budget'!E22,IF($C$3='1. Budget'!$B$23,'1. Budget'!E23,'1. Budget'!E24))))))))))))))))</f>
        <v>0</v>
      </c>
      <c r="I10" s="167"/>
      <c r="J10" s="167"/>
      <c r="K10" s="167"/>
      <c r="L10" s="168"/>
      <c r="M10" s="166">
        <f>IF($C$3='1. Budget'!$B$8,'1. Budget'!F8,IF($C$3='1. Budget'!$B$9,'1. Budget'!F9,IF($C$3='1. Budget'!$B$11,'1. Budget'!F11,IF($C$3='1. Budget'!$B$10,'1. Budget'!F10,IF($C$3='1. Budget'!$B$12,'1. Budget'!F12,IF($C$3='1. Budget'!$B$13,'1. Budget'!F13,IF($C$3='1. Budget'!$B$14,'1. Budget'!F14,IF($C$3='1. Budget'!$B$15,'1. Budget'!F15,IF($C$3='1. Budget'!$B$16,'1. Budget'!F16,IF($C$3='1. Budget'!$B$17,'1. Budget'!F17,IF($C$3='1. Budget'!$B$18,'1. Budget'!F18,IF($C$3='1. Budget'!$B$19,'1. Budget'!F19,IF($C$3='1. Budget'!$B$20,'1. Budget'!F20,IF($C$3='1. Budget'!$B$21,'1. Budget'!F21,IF($C$3='1. Budget'!$B$22,'1. Budget'!F22,IF($C$3='1. Budget'!$B$23,'1. Budget'!F23,'1. Budget'!F24))))))))))))))))</f>
        <v>0</v>
      </c>
      <c r="N10" s="167"/>
      <c r="O10" s="167"/>
      <c r="P10" s="167"/>
      <c r="Q10" s="168"/>
      <c r="R10" s="166">
        <f>IF($C$3='1. Budget'!$B$8,'1. Budget'!F8,IF($C$3='1. Budget'!$B$9,'1. Budget'!F9,IF($C$3='1. Budget'!$B$11,'1. Budget'!F11,IF($C$3='1. Budget'!$B$10,'1. Budget'!F10,IF($C$3='1. Budget'!$B$12,'1. Budget'!F12,IF($C$3='1. Budget'!$B$13,'1. Budget'!F13,IF($C$3='1. Budget'!$B$14,'1. Budget'!F14,IF($C$3='1. Budget'!$B$15,'1. Budget'!F15,IF($C$3='1. Budget'!$B$16,'1. Budget'!F16,IF($C$3='1. Budget'!$B$17,'1. Budget'!F17,IF($C$3='1. Budget'!$B$18,'1. Budget'!F18,IF($C$3='1. Budget'!$B$19,'1. Budget'!F19,IF($C$3='1. Budget'!$B$20,'1. Budget'!F20,IF($C$3='1. Budget'!$B$21,'1. Budget'!F21,IF($C$3='1. Budget'!$B$22,'1. Budget'!F22,IF($C$3='1. Budget'!$B$23,'1. Budget'!F23,'1. Budget'!F24))))))))))))))))</f>
        <v>0</v>
      </c>
      <c r="S10" s="167"/>
      <c r="T10" s="167"/>
      <c r="U10" s="167"/>
      <c r="V10" s="168"/>
      <c r="W10" s="166">
        <f>IF($C$3='1. Budget'!$B$8,'1. Budget'!G8,IF($C$3='1. Budget'!$B$9,'1. Budget'!G9,IF($C$3='1. Budget'!$B$11,'1. Budget'!G11,IF($C$3='1. Budget'!$B$10,'1. Budget'!G10,IF($C$3='1. Budget'!$B$12,'1. Budget'!G12,IF($C$3='1. Budget'!$B$13,'1. Budget'!G13,IF($C$3='1. Budget'!$B$14,'1. Budget'!G14,IF($C$3='1. Budget'!$B$15,'1. Budget'!G15,IF($C$3='1. Budget'!$B$16,'1. Budget'!G16,IF($C$3='1. Budget'!$B$17,'1. Budget'!G17,IF($C$3='1. Budget'!$B$18,'1. Budget'!G18,IF($C$3='1. Budget'!$B$19,'1. Budget'!G19,IF($C$3='1. Budget'!$B$20,'1. Budget'!G20,IF($C$3='1. Budget'!$B$21,'1. Budget'!G21,IF($C$3='1. Budget'!$B$22,'1. Budget'!G22,IF($C$3='1. Budget'!$B$23,'1. Budget'!G23,'1. Budget'!G24))))))))))))))))</f>
        <v>0</v>
      </c>
      <c r="X10" s="167"/>
      <c r="Y10" s="167"/>
      <c r="Z10" s="167"/>
      <c r="AA10" s="168"/>
      <c r="AB10" s="166">
        <f>IF($C$3='1. Budget'!$B$8,'1. Budget'!H8,IF($C$3='1. Budget'!$B$9,'1. Budget'!H9,IF($C$3='1. Budget'!$B$11,'1. Budget'!H11,IF($C$3='1. Budget'!$B$10,'1. Budget'!H10,IF($C$3='1. Budget'!$B$12,'1. Budget'!H12,IF($C$3='1. Budget'!$B$13,'1. Budget'!H13,IF($C$3='1. Budget'!$B$14,'1. Budget'!H14,IF($C$3='1. Budget'!$B$15,'1. Budget'!H15,IF($C$3='1. Budget'!$B$16,'1. Budget'!H16,IF($C$3='1. Budget'!$B$17,'1. Budget'!H17,IF($C$3='1. Budget'!$B$18,'1. Budget'!H18,IF($C$3='1. Budget'!$B$19,'1. Budget'!H19,IF($C$3='1. Budget'!$B$20,'1. Budget'!H20,IF($C$3='1. Budget'!$B$21,'1. Budget'!H21,IF($C$3='1. Budget'!$B$22,'1. Budget'!H22,IF($C$3='1. Budget'!$B$23,'1. Budget'!H23,'1. Budget'!H24))))))))))))))))</f>
        <v>0</v>
      </c>
      <c r="AC10" s="167"/>
      <c r="AD10" s="167"/>
      <c r="AE10" s="167"/>
      <c r="AF10" s="168"/>
      <c r="AG10" s="166">
        <f>IF($C$3='1. Budget'!$B$8,'1. Budget'!I8,IF($C$3='1. Budget'!$B$9,'1. Budget'!I9,IF($C$3='1. Budget'!$B$11,'1. Budget'!I11,IF($C$3='1. Budget'!$B$10,'1. Budget'!I10,IF($C$3='1. Budget'!$B$12,'1. Budget'!I12,IF($C$3='1. Budget'!$B$13,'1. Budget'!I13,IF($C$3='1. Budget'!$B$14,'1. Budget'!I14,IF($C$3='1. Budget'!$B$15,'1. Budget'!I15,IF($C$3='1. Budget'!$B$16,'1. Budget'!I16,IF($C$3='1. Budget'!$B$17,'1. Budget'!I17,IF($C$3='1. Budget'!$B$18,'1. Budget'!I18,IF($C$3='1. Budget'!$B$19,'1. Budget'!I19,IF($C$3='1. Budget'!$B$20,'1. Budget'!I20,IF($C$3='1. Budget'!$B$21,'1. Budget'!I21,IF($C$3='1. Budget'!$B$22,'1. Budget'!I22,IF($C$3='1. Budget'!$B$23,'1. Budget'!I23,'1. Budget'!I24))))))))))))))))</f>
        <v>0</v>
      </c>
      <c r="AH10" s="167"/>
      <c r="AI10" s="167"/>
      <c r="AJ10" s="167"/>
      <c r="AK10" s="168"/>
      <c r="AL10" s="166">
        <f>IF($C$3='1. Budget'!$B$8,'1. Budget'!J8,IF($C$3='1. Budget'!$B$9,'1. Budget'!J9,IF($C$3='1. Budget'!$B$11,'1. Budget'!J11,IF($C$3='1. Budget'!$B$10,'1. Budget'!J10,IF($C$3='1. Budget'!$B$12,'1. Budget'!J12,IF($C$3='1. Budget'!$B$13,'1. Budget'!J13,IF($C$3='1. Budget'!$B$14,'1. Budget'!J14,IF($C$3='1. Budget'!$B$15,'1. Budget'!J15,IF($C$3='1. Budget'!$B$16,'1. Budget'!J16,IF($C$3='1. Budget'!$B$17,'1. Budget'!J17,IF($C$3='1. Budget'!$B$18,'1. Budget'!J18,IF($C$3='1. Budget'!$B$19,'1. Budget'!J19,IF($C$3='1. Budget'!$B$20,'1. Budget'!J20,IF($C$3='1. Budget'!$B$21,'1. Budget'!J21,IF($C$3='1. Budget'!$B$22,'1. Budget'!J22,IF($C$3='1. Budget'!$B$23,'1. Budget'!J23,'1. Budget'!J24))))))))))))))))</f>
        <v>0</v>
      </c>
      <c r="AM10" s="167"/>
      <c r="AN10" s="167"/>
      <c r="AO10" s="167"/>
      <c r="AP10" s="168"/>
      <c r="AQ10" s="166">
        <f>IF($C$3='1. Budget'!$B$8,'1. Budget'!K8,IF($C$3='1. Budget'!$B$9,'1. Budget'!K9,IF($C$3='1. Budget'!$B$11,'1. Budget'!K11,IF($C$3='1. Budget'!$B$10,'1. Budget'!K10,IF($C$3='1. Budget'!$B$12,'1. Budget'!K12,IF($C$3='1. Budget'!$B$13,'1. Budget'!K13,IF($C$3='1. Budget'!$B$14,'1. Budget'!K14,IF($C$3='1. Budget'!$B$15,'1. Budget'!K15,IF($C$3='1. Budget'!$B$16,'1. Budget'!K16,IF($C$3='1. Budget'!$B$17,'1. Budget'!K17,IF($C$3='1. Budget'!$B$18,'1. Budget'!K18,IF($C$3='1. Budget'!$B$19,'1. Budget'!K19,IF($C$3='1. Budget'!$B$20,'1. Budget'!K20,IF($C$3='1. Budget'!$B$21,'1. Budget'!K21,IF($C$3='1. Budget'!$B$22,'1. Budget'!K22,IF($C$3='1. Budget'!$B$23,'1. Budget'!K23,'1. Budget'!K24))))))))))))))))</f>
        <v>0</v>
      </c>
      <c r="AR10" s="167"/>
      <c r="AS10" s="167"/>
      <c r="AT10" s="167"/>
      <c r="AU10" s="168"/>
      <c r="AV10" s="166">
        <f>IF($C$3='1. Budget'!$B$8,'1. Budget'!L8,IF($C$3='1. Budget'!$B$9,'1. Budget'!L9,IF($C$3='1. Budget'!$B$11,'1. Budget'!L11,IF($C$3='1. Budget'!$B$10,'1. Budget'!L10,IF($C$3='1. Budget'!$B$12,'1. Budget'!L12,IF($C$3='1. Budget'!$B$13,'1. Budget'!L13,IF($C$3='1. Budget'!$B$14,'1. Budget'!L14,IF($C$3='1. Budget'!$B$15,'1. Budget'!L15,IF($C$3='1. Budget'!$B$16,'1. Budget'!L16,IF($C$3='1. Budget'!$B$17,'1. Budget'!L17,IF($C$3='1. Budget'!$B$18,'1. Budget'!L18,IF($C$3='1. Budget'!$B$19,'1. Budget'!L19,IF($C$3='1. Budget'!$B$20,'1. Budget'!L20,IF($C$3='1. Budget'!$B$21,'1. Budget'!L21,IF($C$3='1. Budget'!$B$22,'1. Budget'!L22,IF($C$3='1. Budget'!$B$23,'1. Budget'!L23,'1. Budget'!L24))))))))))))))))</f>
        <v>0</v>
      </c>
      <c r="AW10" s="167"/>
      <c r="AX10" s="167"/>
      <c r="AY10" s="167"/>
      <c r="AZ10" s="168"/>
      <c r="BA10" s="166">
        <f>IF($C$3='1. Budget'!$B$8,'1. Budget'!M8,IF($C$3='1. Budget'!$B$9,'1. Budget'!M9,IF($C$3='1. Budget'!$B$11,'1. Budget'!M11,IF($C$3='1. Budget'!$B$10,'1. Budget'!M10,IF($C$3='1. Budget'!$B$12,'1. Budget'!M12,IF($C$3='1. Budget'!$B$13,'1. Budget'!M13,IF($C$3='1. Budget'!$B$14,'1. Budget'!M14,IF($C$3='1. Budget'!$B$15,'1. Budget'!M15,IF($C$3='1. Budget'!$B$16,'1. Budget'!M16,IF($C$3='1. Budget'!$B$17,'1. Budget'!M17,IF($C$3='1. Budget'!$B$18,'1. Budget'!M18,IF($C$3='1. Budget'!$B$19,'1. Budget'!M19,IF($C$3='1. Budget'!$B$20,'1. Budget'!M20,IF($C$3='1. Budget'!$B$21,'1. Budget'!M21,IF($C$3='1. Budget'!$B$22,'1. Budget'!M22,IF($C$3='1. Budget'!$B$23,'1. Budget'!M23,'1. Budget'!M24))))))))))))))))</f>
        <v>0</v>
      </c>
      <c r="BB10" s="167"/>
      <c r="BC10" s="167"/>
      <c r="BD10" s="167"/>
      <c r="BE10" s="168"/>
      <c r="BF10" s="166">
        <f>IF($C$3='1. Budget'!$B$8,'1. Budget'!N8,IF($C$3='1. Budget'!$B$9,'1. Budget'!N9,IF($C$3='1. Budget'!$B$11,'1. Budget'!N11,IF($C$3='1. Budget'!$B$10,'1. Budget'!N10,IF($C$3='1. Budget'!$B$12,'1. Budget'!N12,IF($C$3='1. Budget'!$B$13,'1. Budget'!N13,IF($C$3='1. Budget'!$B$14,'1. Budget'!N14,IF($C$3='1. Budget'!$B$15,'1. Budget'!N15,IF($C$3='1. Budget'!$B$16,'1. Budget'!N16,IF($C$3='1. Budget'!$B$17,'1. Budget'!N17,IF($C$3='1. Budget'!$B$18,'1. Budget'!N18,IF($C$3='1. Budget'!$B$19,'1. Budget'!N19,IF($C$3='1. Budget'!$B$20,'1. Budget'!N20,IF($C$3='1. Budget'!$B$21,'1. Budget'!N21,IF($C$3='1. Budget'!$B$22,'1. Budget'!N22,IF($C$3='1. Budget'!$B$23,'1. Budget'!N23,'1. Budget'!N24))))))))))))))))</f>
        <v>0</v>
      </c>
      <c r="BG10" s="167"/>
      <c r="BH10" s="167"/>
      <c r="BI10" s="167"/>
      <c r="BJ10" s="168"/>
      <c r="BK10" s="122"/>
      <c r="BL10" s="122"/>
      <c r="BN10" s="132"/>
      <c r="BO10" s="133"/>
      <c r="BP10" s="133"/>
      <c r="BQ10" s="133"/>
      <c r="BR10" s="133"/>
      <c r="BS10" s="133"/>
    </row>
    <row r="11" spans="1:88" s="119" customFormat="1" ht="13" x14ac:dyDescent="0.2">
      <c r="C11" s="135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36"/>
      <c r="BK11" s="122"/>
      <c r="BL11" s="122"/>
    </row>
    <row r="12" spans="1:88" s="119" customFormat="1" ht="13" x14ac:dyDescent="0.2">
      <c r="C12" s="135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36"/>
      <c r="BK12" s="122"/>
      <c r="BL12" s="122"/>
    </row>
    <row r="13" spans="1:88" s="119" customFormat="1" ht="13" x14ac:dyDescent="0.2">
      <c r="C13" s="135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36"/>
      <c r="BK13" s="122"/>
      <c r="BL13" s="122"/>
    </row>
    <row r="14" spans="1:88" s="119" customFormat="1" ht="13" x14ac:dyDescent="0.2">
      <c r="C14" s="135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36"/>
      <c r="BK14" s="122"/>
      <c r="BL14" s="122"/>
    </row>
    <row r="15" spans="1:88" s="119" customFormat="1" ht="13" x14ac:dyDescent="0.2">
      <c r="C15" s="135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36"/>
      <c r="BK15" s="122"/>
      <c r="BL15" s="122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>
        <f>'2. Faktiske Budget'!K8</f>
        <v>0</v>
      </c>
      <c r="CG15" s="134">
        <f>'2. Faktiske Budget'!L8</f>
        <v>0</v>
      </c>
      <c r="CH15" s="134">
        <f>'2. Faktiske Budget'!M8</f>
        <v>0</v>
      </c>
      <c r="CI15" s="134">
        <f>'2. Faktiske Budget'!N8</f>
        <v>0</v>
      </c>
      <c r="CJ15" s="134">
        <f>'2. Faktiske Budget'!O8</f>
        <v>0</v>
      </c>
    </row>
    <row r="16" spans="1:88" s="119" customFormat="1" ht="13" x14ac:dyDescent="0.2">
      <c r="C16" s="135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36"/>
      <c r="BK16" s="122"/>
      <c r="BL16" s="122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>
        <f>'2. Faktiske Budget'!K20</f>
        <v>0</v>
      </c>
      <c r="CG16" s="134">
        <f>'2. Faktiske Budget'!L20</f>
        <v>0</v>
      </c>
      <c r="CH16" s="134">
        <f>'2. Faktiske Budget'!M20</f>
        <v>0</v>
      </c>
      <c r="CI16" s="134">
        <f>'2. Faktiske Budget'!N20</f>
        <v>0</v>
      </c>
      <c r="CJ16" s="134">
        <f>'2. Faktiske Budget'!O20</f>
        <v>0</v>
      </c>
    </row>
    <row r="17" spans="3:88" s="119" customFormat="1" ht="13" x14ac:dyDescent="0.2">
      <c r="C17" s="135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36"/>
      <c r="BK17" s="122"/>
      <c r="BL17" s="122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>
        <f>'2. Faktiske Budget'!K9</f>
        <v>0</v>
      </c>
      <c r="CG17" s="134">
        <f>'2. Faktiske Budget'!L9</f>
        <v>0</v>
      </c>
      <c r="CH17" s="134">
        <f>'2. Faktiske Budget'!M9</f>
        <v>0</v>
      </c>
      <c r="CI17" s="134">
        <f>'2. Faktiske Budget'!N9</f>
        <v>0</v>
      </c>
      <c r="CJ17" s="134">
        <f>'2. Faktiske Budget'!O9</f>
        <v>0</v>
      </c>
    </row>
    <row r="18" spans="3:88" s="119" customFormat="1" ht="13" x14ac:dyDescent="0.2">
      <c r="C18" s="135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36"/>
      <c r="BK18" s="122"/>
      <c r="BL18" s="122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>
        <f>'2. Faktiske Budget'!K10</f>
        <v>0</v>
      </c>
      <c r="CG18" s="134">
        <f>'2. Faktiske Budget'!L10</f>
        <v>0</v>
      </c>
      <c r="CH18" s="134">
        <f>'2. Faktiske Budget'!M10</f>
        <v>0</v>
      </c>
      <c r="CI18" s="134">
        <f>'2. Faktiske Budget'!N10</f>
        <v>0</v>
      </c>
      <c r="CJ18" s="134">
        <f>'2. Faktiske Budget'!O10</f>
        <v>0</v>
      </c>
    </row>
    <row r="19" spans="3:88" s="119" customFormat="1" ht="13" x14ac:dyDescent="0.2">
      <c r="C19" s="135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36"/>
      <c r="BK19" s="122"/>
      <c r="BL19" s="122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>
        <f>'2. Faktiske Budget'!K24</f>
        <v>0</v>
      </c>
      <c r="CG19" s="134">
        <f>'2. Faktiske Budget'!L24</f>
        <v>0</v>
      </c>
      <c r="CH19" s="134">
        <f>'2. Faktiske Budget'!M24</f>
        <v>0</v>
      </c>
      <c r="CI19" s="134">
        <f>'2. Faktiske Budget'!N24</f>
        <v>0</v>
      </c>
      <c r="CJ19" s="134">
        <f>'2. Faktiske Budget'!O24</f>
        <v>0</v>
      </c>
    </row>
    <row r="20" spans="3:88" s="119" customFormat="1" ht="13" x14ac:dyDescent="0.2">
      <c r="C20" s="135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36"/>
      <c r="BK20" s="122"/>
      <c r="BL20" s="122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>
        <f>'2. Faktiske Budget'!K11</f>
        <v>0</v>
      </c>
      <c r="CG20" s="134">
        <f>'2. Faktiske Budget'!L11</f>
        <v>0</v>
      </c>
      <c r="CH20" s="134">
        <f>'2. Faktiske Budget'!M11</f>
        <v>0</v>
      </c>
      <c r="CI20" s="134">
        <f>'2. Faktiske Budget'!N11</f>
        <v>0</v>
      </c>
      <c r="CJ20" s="134">
        <f>'2. Faktiske Budget'!O11</f>
        <v>0</v>
      </c>
    </row>
    <row r="21" spans="3:88" s="119" customFormat="1" ht="13" x14ac:dyDescent="0.2">
      <c r="C21" s="135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36"/>
      <c r="BK21" s="122"/>
      <c r="BL21" s="122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>
        <f>'2. Faktiske Budget'!K21</f>
        <v>0</v>
      </c>
      <c r="CG21" s="134">
        <f>'2. Faktiske Budget'!L21</f>
        <v>0</v>
      </c>
      <c r="CH21" s="134">
        <f>'2. Faktiske Budget'!M21</f>
        <v>0</v>
      </c>
      <c r="CI21" s="134">
        <f>'2. Faktiske Budget'!N21</f>
        <v>0</v>
      </c>
      <c r="CJ21" s="134">
        <f>'2. Faktiske Budget'!O21</f>
        <v>0</v>
      </c>
    </row>
    <row r="22" spans="3:88" s="119" customFormat="1" ht="13" x14ac:dyDescent="0.2">
      <c r="C22" s="135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36"/>
      <c r="BK22" s="122"/>
      <c r="BL22" s="122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>
        <f>'2. Faktiske Budget'!K15</f>
        <v>0</v>
      </c>
      <c r="CG22" s="134">
        <f>'2. Faktiske Budget'!L15</f>
        <v>0</v>
      </c>
      <c r="CH22" s="134">
        <f>'2. Faktiske Budget'!M15</f>
        <v>0</v>
      </c>
      <c r="CI22" s="134">
        <f>'2. Faktiske Budget'!N15</f>
        <v>0</v>
      </c>
      <c r="CJ22" s="134">
        <f>'2. Faktiske Budget'!O15</f>
        <v>0</v>
      </c>
    </row>
    <row r="23" spans="3:88" s="119" customFormat="1" ht="13" x14ac:dyDescent="0.2">
      <c r="C23" s="135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36"/>
      <c r="BK23" s="122"/>
      <c r="BL23" s="122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>
        <f>'2. Faktiske Budget'!K12</f>
        <v>0</v>
      </c>
      <c r="CG23" s="134">
        <f>'2. Faktiske Budget'!L12</f>
        <v>0</v>
      </c>
      <c r="CH23" s="134">
        <f>'2. Faktiske Budget'!M12</f>
        <v>0</v>
      </c>
      <c r="CI23" s="134">
        <f>'2. Faktiske Budget'!N12</f>
        <v>0</v>
      </c>
      <c r="CJ23" s="134">
        <f>'2. Faktiske Budget'!O12</f>
        <v>0</v>
      </c>
    </row>
    <row r="24" spans="3:88" s="119" customFormat="1" ht="13" x14ac:dyDescent="0.2">
      <c r="C24" s="135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36"/>
      <c r="BK24" s="122"/>
      <c r="BL24" s="122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>
        <f>'2. Faktiske Budget'!K16</f>
        <v>0</v>
      </c>
      <c r="CG24" s="134">
        <f>'2. Faktiske Budget'!L16</f>
        <v>0</v>
      </c>
      <c r="CH24" s="134">
        <f>'2. Faktiske Budget'!M16</f>
        <v>0</v>
      </c>
      <c r="CI24" s="134">
        <f>'2. Faktiske Budget'!N16</f>
        <v>0</v>
      </c>
      <c r="CJ24" s="134">
        <f>'2. Faktiske Budget'!O16</f>
        <v>0</v>
      </c>
    </row>
    <row r="25" spans="3:88" s="119" customFormat="1" ht="13" x14ac:dyDescent="0.2">
      <c r="C25" s="135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36"/>
      <c r="BK25" s="122"/>
      <c r="BL25" s="122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>
        <f>'2. Faktiske Budget'!K17</f>
        <v>0</v>
      </c>
      <c r="CG25" s="134">
        <f>'2. Faktiske Budget'!L17</f>
        <v>0</v>
      </c>
      <c r="CH25" s="134">
        <f>'2. Faktiske Budget'!M17</f>
        <v>0</v>
      </c>
      <c r="CI25" s="134">
        <f>'2. Faktiske Budget'!N17</f>
        <v>0</v>
      </c>
      <c r="CJ25" s="134">
        <f>'2. Faktiske Budget'!O17</f>
        <v>0</v>
      </c>
    </row>
    <row r="26" spans="3:88" s="119" customFormat="1" ht="13" x14ac:dyDescent="0.2">
      <c r="C26" s="135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36"/>
      <c r="BK26" s="122"/>
      <c r="BL26" s="122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>
        <f>'2. Faktiske Budget'!K18</f>
        <v>0</v>
      </c>
      <c r="CG26" s="134">
        <f>'2. Faktiske Budget'!L18</f>
        <v>0</v>
      </c>
      <c r="CH26" s="134">
        <f>'2. Faktiske Budget'!M18</f>
        <v>0</v>
      </c>
      <c r="CI26" s="134">
        <f>'2. Faktiske Budget'!N18</f>
        <v>0</v>
      </c>
      <c r="CJ26" s="134">
        <f>'2. Faktiske Budget'!O18</f>
        <v>0</v>
      </c>
    </row>
    <row r="27" spans="3:88" s="119" customFormat="1" ht="15.75" customHeight="1" x14ac:dyDescent="0.2">
      <c r="C27" s="135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36"/>
      <c r="BK27" s="122"/>
      <c r="BL27" s="122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>
        <f>'2. Faktiske Budget'!K19</f>
        <v>0</v>
      </c>
      <c r="CG27" s="134">
        <f>'2. Faktiske Budget'!L19</f>
        <v>0</v>
      </c>
      <c r="CH27" s="134">
        <f>'2. Faktiske Budget'!M19</f>
        <v>0</v>
      </c>
      <c r="CI27" s="134">
        <f>'2. Faktiske Budget'!N19</f>
        <v>0</v>
      </c>
      <c r="CJ27" s="134">
        <f>'2. Faktiske Budget'!O19</f>
        <v>0</v>
      </c>
    </row>
    <row r="28" spans="3:88" s="119" customFormat="1" ht="13" x14ac:dyDescent="0.2">
      <c r="C28" s="135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36"/>
      <c r="BK28" s="122"/>
      <c r="BL28" s="122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>
        <f>'2. Faktiske Budget'!K13</f>
        <v>0</v>
      </c>
      <c r="CG28" s="134">
        <f>'2. Faktiske Budget'!L13</f>
        <v>0</v>
      </c>
      <c r="CH28" s="134">
        <f>'2. Faktiske Budget'!M13</f>
        <v>0</v>
      </c>
      <c r="CI28" s="134">
        <f>'2. Faktiske Budget'!N13</f>
        <v>0</v>
      </c>
      <c r="CJ28" s="134">
        <f>'2. Faktiske Budget'!O13</f>
        <v>0</v>
      </c>
    </row>
    <row r="29" spans="3:88" s="119" customFormat="1" ht="13" x14ac:dyDescent="0.2">
      <c r="C29" s="135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36"/>
      <c r="BK29" s="122"/>
      <c r="BL29" s="122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>
        <f>'2. Faktiske Budget'!K14</f>
        <v>0</v>
      </c>
      <c r="CG29" s="134">
        <f>'2. Faktiske Budget'!L14</f>
        <v>0</v>
      </c>
      <c r="CH29" s="134">
        <f>'2. Faktiske Budget'!M14</f>
        <v>0</v>
      </c>
      <c r="CI29" s="134">
        <f>'2. Faktiske Budget'!N14</f>
        <v>0</v>
      </c>
      <c r="CJ29" s="134">
        <f>'2. Faktiske Budget'!O14</f>
        <v>0</v>
      </c>
    </row>
    <row r="30" spans="3:88" s="119" customFormat="1" ht="13" x14ac:dyDescent="0.2">
      <c r="C30" s="135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36"/>
      <c r="BK30" s="122"/>
      <c r="BL30" s="122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>
        <f>'2. Faktiske Budget'!K22</f>
        <v>0</v>
      </c>
      <c r="CG30" s="134">
        <f>'2. Faktiske Budget'!L22</f>
        <v>0</v>
      </c>
      <c r="CH30" s="134">
        <f>'2. Faktiske Budget'!M22</f>
        <v>0</v>
      </c>
      <c r="CI30" s="134">
        <f>'2. Faktiske Budget'!N22</f>
        <v>0</v>
      </c>
      <c r="CJ30" s="134">
        <f>'2. Faktiske Budget'!O22</f>
        <v>0</v>
      </c>
    </row>
    <row r="31" spans="3:88" s="119" customFormat="1" ht="13" x14ac:dyDescent="0.2">
      <c r="C31" s="135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36"/>
      <c r="BK31" s="122"/>
      <c r="BL31" s="122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>
        <f>'2. Faktiske Budget'!K23</f>
        <v>0</v>
      </c>
      <c r="CG31" s="134">
        <f>'2. Faktiske Budget'!L23</f>
        <v>0</v>
      </c>
      <c r="CH31" s="134">
        <f>'2. Faktiske Budget'!M23</f>
        <v>0</v>
      </c>
      <c r="CI31" s="134">
        <f>'2. Faktiske Budget'!N23</f>
        <v>0</v>
      </c>
      <c r="CJ31" s="134">
        <f>'2. Faktiske Budget'!O23</f>
        <v>0</v>
      </c>
    </row>
    <row r="32" spans="3:88" s="119" customFormat="1" ht="13" x14ac:dyDescent="0.2"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9"/>
      <c r="BK32" s="122"/>
      <c r="BL32" s="122"/>
      <c r="BW32" s="134"/>
    </row>
    <row r="33" spans="24:64" s="119" customFormat="1" ht="14" x14ac:dyDescent="0.2">
      <c r="X33" s="130"/>
      <c r="Y33" s="130"/>
      <c r="Z33" s="130"/>
      <c r="AA33" s="130"/>
      <c r="AB33" s="130"/>
      <c r="AC33" s="130"/>
      <c r="AD33" s="130"/>
      <c r="AE33" s="130"/>
      <c r="AH33" s="130"/>
      <c r="AI33" s="130"/>
      <c r="AJ33" s="130"/>
      <c r="AK33" s="130"/>
      <c r="AL33" s="130"/>
      <c r="AM33" s="130"/>
      <c r="AN33" s="130"/>
      <c r="AO33" s="130"/>
      <c r="AR33" s="130"/>
      <c r="AS33" s="130"/>
      <c r="AT33" s="130"/>
      <c r="AU33" s="130"/>
      <c r="AV33" s="130"/>
      <c r="AW33" s="130"/>
      <c r="AX33" s="130"/>
      <c r="AY33" s="130"/>
      <c r="BB33" s="130"/>
      <c r="BC33" s="130"/>
      <c r="BD33" s="130"/>
      <c r="BE33" s="130"/>
      <c r="BF33" s="130"/>
      <c r="BG33" s="130"/>
      <c r="BH33" s="130"/>
      <c r="BI33" s="130"/>
      <c r="BK33" s="122"/>
      <c r="BL33" s="122"/>
    </row>
    <row r="34" spans="24:64" s="119" customFormat="1" ht="14" x14ac:dyDescent="0.2">
      <c r="X34" s="130"/>
      <c r="Y34" s="130"/>
      <c r="Z34" s="130"/>
      <c r="AA34" s="130"/>
      <c r="AB34" s="130"/>
      <c r="AC34" s="130"/>
      <c r="AD34" s="130"/>
      <c r="AE34" s="130"/>
      <c r="AH34" s="130"/>
      <c r="AI34" s="130"/>
      <c r="AJ34" s="130"/>
      <c r="AK34" s="130"/>
      <c r="AL34" s="130"/>
      <c r="AM34" s="130"/>
      <c r="AN34" s="130"/>
      <c r="AO34" s="130"/>
      <c r="AR34" s="130"/>
      <c r="AS34" s="130"/>
      <c r="AT34" s="130"/>
      <c r="AU34" s="130"/>
      <c r="AV34" s="130"/>
      <c r="AW34" s="130"/>
      <c r="AX34" s="130"/>
      <c r="AY34" s="130"/>
      <c r="BB34" s="130"/>
      <c r="BC34" s="130"/>
      <c r="BD34" s="130"/>
      <c r="BE34" s="130"/>
      <c r="BF34" s="130"/>
      <c r="BG34" s="130"/>
      <c r="BH34" s="130"/>
      <c r="BI34" s="130"/>
    </row>
    <row r="35" spans="24:64" s="119" customFormat="1" ht="14" x14ac:dyDescent="0.2">
      <c r="X35" s="130"/>
      <c r="Y35" s="130"/>
      <c r="Z35" s="130"/>
      <c r="AA35" s="130"/>
      <c r="AB35" s="130"/>
      <c r="AC35" s="130"/>
      <c r="AD35" s="130"/>
      <c r="AE35" s="130"/>
      <c r="AF35" s="122"/>
      <c r="AG35" s="122"/>
      <c r="AH35" s="130"/>
      <c r="AI35" s="130"/>
      <c r="AJ35" s="130"/>
      <c r="AK35" s="130"/>
      <c r="AL35" s="130"/>
      <c r="AM35" s="130"/>
      <c r="AN35" s="130"/>
      <c r="AO35" s="130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</row>
    <row r="36" spans="24:64" s="119" customFormat="1" ht="13" x14ac:dyDescent="0.2"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</row>
    <row r="37" spans="24:64" s="119" customFormat="1" ht="13" x14ac:dyDescent="0.2"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</row>
    <row r="38" spans="24:64" s="119" customFormat="1" ht="13" x14ac:dyDescent="0.2"/>
    <row r="39" spans="24:64" s="119" customFormat="1" ht="13" x14ac:dyDescent="0.2"/>
    <row r="40" spans="24:64" s="119" customFormat="1" ht="13" x14ac:dyDescent="0.2"/>
    <row r="41" spans="24:64" s="119" customFormat="1" ht="13" x14ac:dyDescent="0.2"/>
    <row r="42" spans="24:64" s="119" customFormat="1" ht="13" x14ac:dyDescent="0.2"/>
    <row r="43" spans="24:64" s="119" customFormat="1" ht="13" x14ac:dyDescent="0.2"/>
    <row r="44" spans="24:64" s="119" customFormat="1" ht="13" x14ac:dyDescent="0.2"/>
    <row r="45" spans="24:64" s="119" customFormat="1" ht="13" x14ac:dyDescent="0.2"/>
    <row r="46" spans="24:64" s="119" customFormat="1" ht="13" x14ac:dyDescent="0.2"/>
    <row r="47" spans="24:64" s="119" customFormat="1" ht="13" x14ac:dyDescent="0.2"/>
    <row r="48" spans="24:64" s="119" customFormat="1" ht="13" x14ac:dyDescent="0.2"/>
    <row r="49" s="119" customFormat="1" ht="13" x14ac:dyDescent="0.2"/>
    <row r="50" s="119" customFormat="1" ht="13" x14ac:dyDescent="0.2"/>
    <row r="51" s="119" customFormat="1" ht="13" x14ac:dyDescent="0.2"/>
    <row r="52" s="119" customFormat="1" ht="13" x14ac:dyDescent="0.2"/>
    <row r="53" s="119" customFormat="1" ht="13" x14ac:dyDescent="0.2"/>
    <row r="54" s="119" customFormat="1" ht="13" x14ac:dyDescent="0.2"/>
    <row r="55" s="119" customFormat="1" ht="13" x14ac:dyDescent="0.2"/>
    <row r="56" s="119" customFormat="1" ht="13" x14ac:dyDescent="0.2"/>
    <row r="57" s="119" customFormat="1" ht="13" x14ac:dyDescent="0.2"/>
    <row r="58" s="119" customFormat="1" ht="13" x14ac:dyDescent="0.2"/>
    <row r="59" s="119" customFormat="1" ht="13" x14ac:dyDescent="0.2"/>
    <row r="60" s="119" customFormat="1" ht="13" x14ac:dyDescent="0.2"/>
    <row r="61" s="119" customFormat="1" ht="13" x14ac:dyDescent="0.2"/>
    <row r="62" s="119" customFormat="1" ht="13" x14ac:dyDescent="0.2"/>
    <row r="63" s="119" customFormat="1" ht="13" x14ac:dyDescent="0.2"/>
    <row r="64" s="119" customFormat="1" ht="13" x14ac:dyDescent="0.2"/>
    <row r="65" s="119" customFormat="1" ht="13" x14ac:dyDescent="0.2"/>
    <row r="66" s="119" customFormat="1" ht="13" x14ac:dyDescent="0.2"/>
    <row r="67" s="119" customFormat="1" ht="13" x14ac:dyDescent="0.2"/>
    <row r="68" s="119" customFormat="1" ht="13" x14ac:dyDescent="0.2"/>
    <row r="69" s="119" customFormat="1" ht="13" x14ac:dyDescent="0.2"/>
    <row r="70" s="119" customFormat="1" ht="13" x14ac:dyDescent="0.2"/>
    <row r="71" s="119" customFormat="1" ht="13" x14ac:dyDescent="0.2"/>
    <row r="72" s="119" customFormat="1" ht="13" x14ac:dyDescent="0.2"/>
    <row r="73" s="119" customFormat="1" ht="13" x14ac:dyDescent="0.2"/>
    <row r="74" s="119" customFormat="1" ht="13" x14ac:dyDescent="0.2"/>
    <row r="75" s="119" customFormat="1" ht="13" x14ac:dyDescent="0.2"/>
    <row r="76" s="119" customFormat="1" ht="13" x14ac:dyDescent="0.2"/>
    <row r="77" s="119" customFormat="1" ht="13" x14ac:dyDescent="0.2"/>
    <row r="78" s="119" customFormat="1" ht="13" x14ac:dyDescent="0.2"/>
    <row r="79" s="119" customFormat="1" ht="13" x14ac:dyDescent="0.2"/>
    <row r="80" s="119" customFormat="1" ht="13" x14ac:dyDescent="0.2"/>
    <row r="81" s="119" customFormat="1" ht="13" x14ac:dyDescent="0.2"/>
    <row r="82" s="119" customFormat="1" ht="13" x14ac:dyDescent="0.2"/>
    <row r="83" s="119" customFormat="1" ht="13" x14ac:dyDescent="0.2"/>
    <row r="84" s="119" customFormat="1" ht="13" x14ac:dyDescent="0.2"/>
    <row r="85" s="119" customFormat="1" ht="12.75" customHeight="1" x14ac:dyDescent="0.2"/>
    <row r="86" s="119" customFormat="1" ht="12.75" customHeight="1" x14ac:dyDescent="0.2"/>
    <row r="87" s="119" customFormat="1" ht="12.75" customHeight="1" x14ac:dyDescent="0.2"/>
    <row r="88" s="119" customFormat="1" ht="12.75" customHeight="1" x14ac:dyDescent="0.2"/>
    <row r="89" s="119" customFormat="1" ht="12.75" customHeight="1" x14ac:dyDescent="0.2"/>
    <row r="90" s="119" customFormat="1" ht="12.75" customHeight="1" x14ac:dyDescent="0.2"/>
    <row r="91" s="119" customFormat="1" ht="12.75" customHeight="1" x14ac:dyDescent="0.2"/>
    <row r="92" s="119" customFormat="1" ht="12.75" customHeight="1" x14ac:dyDescent="0.2"/>
    <row r="93" s="119" customFormat="1" ht="12.75" customHeight="1" x14ac:dyDescent="0.2"/>
    <row r="94" s="119" customFormat="1" ht="12.75" customHeight="1" x14ac:dyDescent="0.2"/>
    <row r="95" s="119" customFormat="1" ht="12.75" customHeight="1" x14ac:dyDescent="0.2"/>
  </sheetData>
  <mergeCells count="40">
    <mergeCell ref="BA10:BE10"/>
    <mergeCell ref="BF10:BJ10"/>
    <mergeCell ref="AB10:AF10"/>
    <mergeCell ref="AG10:AK10"/>
    <mergeCell ref="AL10:AP10"/>
    <mergeCell ref="AQ10:AU10"/>
    <mergeCell ref="AV10:AZ10"/>
    <mergeCell ref="C10:G10"/>
    <mergeCell ref="H10:L10"/>
    <mergeCell ref="M10:Q10"/>
    <mergeCell ref="R10:V10"/>
    <mergeCell ref="W10:AA10"/>
    <mergeCell ref="AQ8:AU8"/>
    <mergeCell ref="B3:B7"/>
    <mergeCell ref="R8:V8"/>
    <mergeCell ref="W8:AA8"/>
    <mergeCell ref="AB8:AF8"/>
    <mergeCell ref="AG8:AK8"/>
    <mergeCell ref="AL8:AP8"/>
    <mergeCell ref="C2:L2"/>
    <mergeCell ref="C3:L7"/>
    <mergeCell ref="C8:G8"/>
    <mergeCell ref="H8:L8"/>
    <mergeCell ref="M8:Q8"/>
    <mergeCell ref="C9:G9"/>
    <mergeCell ref="N3:AO5"/>
    <mergeCell ref="BA9:BE9"/>
    <mergeCell ref="BF9:BJ9"/>
    <mergeCell ref="R9:V9"/>
    <mergeCell ref="M9:Q9"/>
    <mergeCell ref="H9:L9"/>
    <mergeCell ref="W9:AA9"/>
    <mergeCell ref="AB9:AF9"/>
    <mergeCell ref="AG9:AK9"/>
    <mergeCell ref="AL9:AP9"/>
    <mergeCell ref="AQ9:AU9"/>
    <mergeCell ref="AV9:AZ9"/>
    <mergeCell ref="AV8:AZ8"/>
    <mergeCell ref="BA8:BE8"/>
    <mergeCell ref="BF8:BJ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Budget vs Faktiske'!$B$10:$B$26</xm:f>
          </x14:formula1>
          <xm:sqref>C3:L7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Menu</vt:lpstr>
      <vt:lpstr>1. Budget</vt:lpstr>
      <vt:lpstr>2. Faktiske Budget</vt:lpstr>
      <vt:lpstr>3. Budget vs Faktiske</vt:lpstr>
      <vt:lpstr>4. Grafer budget vs faktisk</vt:lpstr>
      <vt:lpstr>5. 1 udgiftsline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STORM</dc:creator>
  <cp:lastModifiedBy>Microsoft Office User</cp:lastModifiedBy>
  <dcterms:created xsi:type="dcterms:W3CDTF">2013-04-14T17:26:16Z</dcterms:created>
  <dcterms:modified xsi:type="dcterms:W3CDTF">2017-08-23T13:05:39Z</dcterms:modified>
</cp:coreProperties>
</file>